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acdi-my.sharepoint.com/personal/dcabrera_favla_org/Documents/Anadarko/J1063-VIPIS/TdR/RDC FAVLA 066/"/>
    </mc:Choice>
  </mc:AlternateContent>
  <xr:revisionPtr revIDLastSave="2" documentId="8_{229EC442-5302-49E8-8B39-9DB4C6B88792}" xr6:coauthVersionLast="47" xr6:coauthVersionMax="47" xr10:uidLastSave="{C345504C-7623-4E66-924C-2FDCDDC7CC60}"/>
  <bookViews>
    <workbookView xWindow="-120" yWindow="480" windowWidth="29040" windowHeight="15840" xr2:uid="{3ADF1FBC-2F31-46BA-A79A-806C7D6532AC}"/>
  </bookViews>
  <sheets>
    <sheet name="Formato Presupuesto" sheetId="1" r:id="rId1"/>
  </sheets>
  <definedNames>
    <definedName name="_________________________________apu1">#REF!</definedName>
    <definedName name="________________________________apu1">#REF!</definedName>
    <definedName name="_______________________________apu1">#REF!</definedName>
    <definedName name="______________________________apu1">#REF!</definedName>
    <definedName name="____________________________apu1">#REF!</definedName>
    <definedName name="___________________________apu1">#REF!</definedName>
    <definedName name="__________________________apu1">#REF!</definedName>
    <definedName name="_________________________apu1">#REF!</definedName>
    <definedName name="________________________apu1">#REF!</definedName>
    <definedName name="_______________________apu1">#REF!</definedName>
    <definedName name="_____________________apu1">#REF!</definedName>
    <definedName name="____________________apu1">#REF!</definedName>
    <definedName name="___________________apu1">#REF!</definedName>
    <definedName name="__________________apu1">#REF!</definedName>
    <definedName name="_________________apu1">#REF!</definedName>
    <definedName name="________________apu1">#REF!</definedName>
    <definedName name="_______________apu1">#REF!</definedName>
    <definedName name="______________apu1">#REF!</definedName>
    <definedName name="_____________apu1">#REF!</definedName>
    <definedName name="____________apu1">#REF!</definedName>
    <definedName name="___________apu1">#REF!</definedName>
    <definedName name="__________apu1">#REF!</definedName>
    <definedName name="_________apu1">#REF!</definedName>
    <definedName name="________apu1">#REF!</definedName>
    <definedName name="_______apu1">#REF!</definedName>
    <definedName name="______apu1">#REF!</definedName>
    <definedName name="_____apu1">#REF!</definedName>
    <definedName name="____apu1">#REF!</definedName>
    <definedName name="___apu1">#REF!</definedName>
    <definedName name="__apu1">#REF!</definedName>
    <definedName name="_42C">#REF!</definedName>
    <definedName name="_42D">#REF!</definedName>
    <definedName name="_42E">#REF!</definedName>
    <definedName name="_44">#REF!</definedName>
    <definedName name="_56790398773">#REF!</definedName>
    <definedName name="_6">#REF!</definedName>
    <definedName name="_a1">#REF!</definedName>
    <definedName name="_apu1">#REF!</definedName>
    <definedName name="_EST1">#REF!</definedName>
    <definedName name="_EST10">#REF!</definedName>
    <definedName name="_EST11">#REF!</definedName>
    <definedName name="_EST12">#REF!</definedName>
    <definedName name="_EST13">#REF!</definedName>
    <definedName name="_EST14">#REF!</definedName>
    <definedName name="_EST15">#REF!</definedName>
    <definedName name="_EST16">#REF!</definedName>
    <definedName name="_EST17">#REF!</definedName>
    <definedName name="_EST18">#REF!</definedName>
    <definedName name="_EST19">#REF!</definedName>
    <definedName name="_EST2">#REF!</definedName>
    <definedName name="_EST3">#REF!</definedName>
    <definedName name="_EST4">#REF!</definedName>
    <definedName name="_EST5">#REF!</definedName>
    <definedName name="_EST6">#REF!</definedName>
    <definedName name="_EST7">#REF!</definedName>
    <definedName name="_EST8">#REF!</definedName>
    <definedName name="_EST9">#REF!</definedName>
    <definedName name="_EXC1">#REF!</definedName>
    <definedName name="_EXC10">#REF!</definedName>
    <definedName name="_EXC11">#REF!</definedName>
    <definedName name="_EXC12">#REF!</definedName>
    <definedName name="_EXC2">#REF!</definedName>
    <definedName name="_EXC3">#REF!</definedName>
    <definedName name="_EXC4">#REF!</definedName>
    <definedName name="_EXC5">#REF!</definedName>
    <definedName name="_EXC6">#REF!</definedName>
    <definedName name="_EXC7">#REF!</definedName>
    <definedName name="_EXC8">#REF!</definedName>
    <definedName name="_EXC9">#REF!</definedName>
    <definedName name="_FC">#REF!</definedName>
    <definedName name="_xlnm._FilterDatabase" localSheetId="0" hidden="1">'Formato Presupuesto'!$A$4:$I$31</definedName>
    <definedName name="_FOR1">#REF!</definedName>
    <definedName name="_Key1">#REF!</definedName>
    <definedName name="_Sort">#REF!</definedName>
    <definedName name="a">#REF!</definedName>
    <definedName name="A_IMPRESIÓN_IM" localSheetId="0">#REF!</definedName>
    <definedName name="A_IMPRESIÓN_IM">#REF!</definedName>
    <definedName name="a1..056">#REF!</definedName>
    <definedName name="A1S">#REF!</definedName>
    <definedName name="A1XO56">#REF!</definedName>
    <definedName name="A2S">#REF!</definedName>
    <definedName name="aa" localSheetId="0">#REF!</definedName>
    <definedName name="aa">#REF!</definedName>
    <definedName name="AC">#REF!</definedName>
    <definedName name="ACER">#REF!</definedName>
    <definedName name="ACERO">#REF!</definedName>
    <definedName name="adfasdfsa">#REF!</definedName>
    <definedName name="adfasfadfa">#REF!</definedName>
    <definedName name="ADFR" localSheetId="0">#REF!</definedName>
    <definedName name="ADFR">#REF!</definedName>
    <definedName name="ADMON">#REF!</definedName>
    <definedName name="adsfadsfasdfafdasfdasfd">#REF!</definedName>
    <definedName name="adsfadsfasfasdfasfdasdfadsfdsafdsa">#REF!</definedName>
    <definedName name="afdaffaf">#REF!</definedName>
    <definedName name="ALAMBRE">#REF!</definedName>
    <definedName name="ANDENESV">#REF!</definedName>
    <definedName name="APU" localSheetId="0">#REF!</definedName>
    <definedName name="APU">#REF!</definedName>
    <definedName name="AR">#REF!</definedName>
    <definedName name="AREA">#REF!</definedName>
    <definedName name="_xlnm.Print_Area" localSheetId="0">'Formato Presupuesto'!$A$1:$I$103</definedName>
    <definedName name="ARENA">#REF!</definedName>
    <definedName name="AS" localSheetId="0">#REF!</definedName>
    <definedName name="AS">#REF!</definedName>
    <definedName name="ASD">#REF!</definedName>
    <definedName name="asdfadsfadsfafda">#REF!</definedName>
    <definedName name="asdfasdf">#REF!</definedName>
    <definedName name="AYU">#REF!</definedName>
    <definedName name="b">#REF!</definedName>
    <definedName name="B.T1">#REF!</definedName>
    <definedName name="B_T1">#REF!</definedName>
    <definedName name="BASE" localSheetId="0">#REF!</definedName>
    <definedName name="BASE">#REF!</definedName>
    <definedName name="Base_datos_IM" localSheetId="0">#REF!</definedName>
    <definedName name="Base_datos_IM">#REF!</definedName>
    <definedName name="BASEGRAV">#REF!</definedName>
    <definedName name="Bd">#REF!</definedName>
    <definedName name="Bd__2">#REF!</definedName>
    <definedName name="Bd_2">#REF!</definedName>
    <definedName name="BORDE1">#REF!</definedName>
    <definedName name="BuiltIn_Print_Area">#REF!</definedName>
    <definedName name="BuiltIn_Print_Titles">#REF!</definedName>
    <definedName name="C.CLAV">#REF!</definedName>
    <definedName name="C.FON">#REF!</definedName>
    <definedName name="C.LOM">#REF!</definedName>
    <definedName name="C.RAS">#REF!</definedName>
    <definedName name="C.TERR">#REF!</definedName>
    <definedName name="C_LOM">#REF!</definedName>
    <definedName name="CAM_CAIDA">#REF!</definedName>
    <definedName name="CANGURO">#REF!</definedName>
    <definedName name="CARCONST" localSheetId="0">#REF!</definedName>
    <definedName name="CARCONST">#REF!</definedName>
    <definedName name="carconst1" localSheetId="0">#REF!</definedName>
    <definedName name="carconst1">#REF!</definedName>
    <definedName name="CARTERA" localSheetId="0">#REF!</definedName>
    <definedName name="CARTERA">#REF!</definedName>
    <definedName name="CASQ">#REF!</definedName>
    <definedName name="CEMENTO">#REF!</definedName>
    <definedName name="cesped">#REF!</definedName>
    <definedName name="CF" localSheetId="0">#REF!</definedName>
    <definedName name="CF">#REF!</definedName>
    <definedName name="CL">#REF!</definedName>
    <definedName name="COM.LIM">#REF!</definedName>
    <definedName name="COMPRE">#REF!</definedName>
    <definedName name="CON.FUN">#REF!</definedName>
    <definedName name="CON.LIM">#REF!</definedName>
    <definedName name="CON.POZ">#REF!</definedName>
    <definedName name="CON.TUB">#REF!</definedName>
    <definedName name="CONC">#REF!</definedName>
    <definedName name="CONCRETO">#REF!</definedName>
    <definedName name="CONCRETO_F.C_4">#REF!</definedName>
    <definedName name="concreto_FC_2.2">#REF!</definedName>
    <definedName name="CONCRETO25">#REF!</definedName>
    <definedName name="Concreto2500v">#REF!</definedName>
    <definedName name="CONCRETO3">#REF!</definedName>
    <definedName name="concreto5">#REF!</definedName>
    <definedName name="Concreto5500v">#REF!</definedName>
    <definedName name="concretomuro">#REF!</definedName>
    <definedName name="cora">#REF!</definedName>
    <definedName name="cosa1111">#REF!</definedName>
    <definedName name="Criterios_IM">#REF!</definedName>
    <definedName name="Cronograma">#REF!</definedName>
    <definedName name="CUAD">#REF!</definedName>
    <definedName name="CUE">#REF!</definedName>
    <definedName name="CUER">#REF!</definedName>
    <definedName name="CUERDA">#REF!</definedName>
    <definedName name="D_EXT">#REF!</definedName>
    <definedName name="D_INT">#REF!</definedName>
    <definedName name="D1S">#REF!</definedName>
    <definedName name="D2S">#REF!</definedName>
    <definedName name="D61S">#REF!</definedName>
    <definedName name="D62S">#REF!</definedName>
    <definedName name="D6R">#REF!</definedName>
    <definedName name="D81S">#REF!</definedName>
    <definedName name="D82S">#REF!</definedName>
    <definedName name="D8R">#REF!</definedName>
    <definedName name="Database" localSheetId="0">#REF!</definedName>
    <definedName name="Database">#REF!</definedName>
    <definedName name="De">#REF!</definedName>
    <definedName name="De_6">#REF!</definedName>
    <definedName name="De_8">#REF!</definedName>
    <definedName name="DEMOLICIONANDEN">#REF!</definedName>
    <definedName name="demolicionladrillo">#REF!</definedName>
    <definedName name="DEMOLICIONMURO">#REF!</definedName>
    <definedName name="demolicionpav">#REF!</definedName>
    <definedName name="dfasfdasdfadsfasdfas">#REF!</definedName>
    <definedName name="DIA">#REF!</definedName>
    <definedName name="DR">#REF!</definedName>
    <definedName name="DSSDS" localSheetId="0">#REF!</definedName>
    <definedName name="DSSDS">#REF!</definedName>
    <definedName name="E">#REF!</definedName>
    <definedName name="ed" localSheetId="0">#REF!</definedName>
    <definedName name="ed">#REF!</definedName>
    <definedName name="eeee">#REF!</definedName>
    <definedName name="EJECUTADO" localSheetId="0">#REF!</definedName>
    <definedName name="EJECUTADO">#REF!</definedName>
    <definedName name="ENT.A1">#REF!</definedName>
    <definedName name="ENT.ESP">#REF!</definedName>
    <definedName name="ENTIB">#REF!</definedName>
    <definedName name="ENTIBADO">#REF!</definedName>
    <definedName name="ESP_PAV">#REF!</definedName>
    <definedName name="ESP1S">#REF!</definedName>
    <definedName name="ESP2S">#REF!</definedName>
    <definedName name="espejo">#REF!</definedName>
    <definedName name="ESPESOR">#REF!</definedName>
    <definedName name="ESPITIA" localSheetId="0">#REF!</definedName>
    <definedName name="ESPITIA">#REF!</definedName>
    <definedName name="ESPR">#REF!</definedName>
    <definedName name="ESTACA">#REF!</definedName>
    <definedName name="EXC.POZ">#REF!</definedName>
    <definedName name="EXC.ZAN">#REF!</definedName>
    <definedName name="excavaconglomerado">#REF!</definedName>
    <definedName name="EXCAVAMANOV">#REF!</definedName>
    <definedName name="EXCAVAMAQUINAV">#REF!</definedName>
    <definedName name="EXCAVATIERRA">#REF!</definedName>
    <definedName name="Excel_BuiltIn_Print_Area_1" localSheetId="0">#REF!</definedName>
    <definedName name="Excel_BuiltIn_Print_Area_1">#REF!</definedName>
    <definedName name="Excel_BuiltIn_Print_Area_7" localSheetId="0">#REF!</definedName>
    <definedName name="Excel_BuiltIn_Print_Area_7">#REF!</definedName>
    <definedName name="Excel_BuiltIn_Print_Titles_1" localSheetId="0">#REF!</definedName>
    <definedName name="Excel_BuiltIn_Print_Titles_1">#REF!</definedName>
    <definedName name="EXPL">#REF!</definedName>
    <definedName name="Extracción_IM" localSheetId="0">#REF!</definedName>
    <definedName name="Extracción_IM">#REF!</definedName>
    <definedName name="Extract" localSheetId="0">#REF!</definedName>
    <definedName name="Extract">#REF!</definedName>
    <definedName name="fdf" localSheetId="0">#REF!</definedName>
    <definedName name="fdf">#REF!</definedName>
    <definedName name="filtrov">#REF!</definedName>
    <definedName name="FJHGJH" localSheetId="0">#REF!</definedName>
    <definedName name="FJHGJH">#REF!</definedName>
    <definedName name="FORMA">#REF!</definedName>
    <definedName name="GALON">#REF!</definedName>
    <definedName name="GENERAL" localSheetId="0">#REF!</definedName>
    <definedName name="GENERAL">#REF!</definedName>
    <definedName name="GEO">#REF!</definedName>
    <definedName name="GRAVILLA">#REF!</definedName>
    <definedName name="h.EXC">#REF!</definedName>
    <definedName name="h.LOM">#REF!</definedName>
    <definedName name="h.POZ">#REF!</definedName>
    <definedName name="HACER">#REF!</definedName>
    <definedName name="hierro60v">#REF!</definedName>
    <definedName name="HMEN">#REF!</definedName>
    <definedName name="IMP">#REF!</definedName>
    <definedName name="impresiona" localSheetId="0">#REF!</definedName>
    <definedName name="impresiona">#REF!</definedName>
    <definedName name="INSUMOS" localSheetId="0">#REF!</definedName>
    <definedName name="INSUMOS">#REF!</definedName>
    <definedName name="ITEM" localSheetId="0">#REF!</definedName>
    <definedName name="ITEM">#REF!</definedName>
    <definedName name="K0F1">#REF!</definedName>
    <definedName name="K0F2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KPO" localSheetId="0">#REF!</definedName>
    <definedName name="KPO">#REF!</definedName>
    <definedName name="L.CARCAMO">#REF!</definedName>
    <definedName name="L.CIL">#REF!</definedName>
    <definedName name="L_">#REF!</definedName>
    <definedName name="L_TUB">#REF!</definedName>
    <definedName name="Lavamanos">#REF!</definedName>
    <definedName name="LIMPIO">#REF!</definedName>
    <definedName name="LLANTAS">#REF!</definedName>
    <definedName name="llenov">#REF!</definedName>
    <definedName name="LOCALIZACIONV">#REF!</definedName>
    <definedName name="localizamuro">#REF!</definedName>
    <definedName name="MALLA">#REF!</definedName>
    <definedName name="matriz" localSheetId="0">#REF!</definedName>
    <definedName name="matriz">#REF!</definedName>
    <definedName name="MATRIZED" localSheetId="0">#REF!</definedName>
    <definedName name="MATRIZED">#REF!</definedName>
    <definedName name="MDC">#REF!</definedName>
    <definedName name="MEZCLADORA">#REF!</definedName>
    <definedName name="MOBRA" localSheetId="0">#REF!</definedName>
    <definedName name="MOBRA">#REF!</definedName>
    <definedName name="MOTO">#REF!</definedName>
    <definedName name="motosierra">#REF!</definedName>
    <definedName name="mwuw567890">#REF!</definedName>
    <definedName name="OBSERV">#REF!</definedName>
    <definedName name="OFI">#REF!</definedName>
    <definedName name="oui" localSheetId="0">#REF!</definedName>
    <definedName name="oui">#REF!</definedName>
    <definedName name="pavimento">#REF!</definedName>
    <definedName name="PER_PAV">#REF!</definedName>
    <definedName name="POZ">#REF!</definedName>
    <definedName name="POZO">#REF!</definedName>
    <definedName name="POZO1.2">#REF!</definedName>
    <definedName name="POZOS">#REF!</definedName>
    <definedName name="PREST">#REF!</definedName>
    <definedName name="PROPONE">#REF!</definedName>
    <definedName name="q" localSheetId="0">#REF!</definedName>
    <definedName name="q">#REF!</definedName>
    <definedName name="qdefqfqwreqwerqw">#REF!</definedName>
    <definedName name="RAJON">#REF!</definedName>
    <definedName name="RECEBO">#REF!</definedName>
    <definedName name="RELLENO" localSheetId="0">#REF!</definedName>
    <definedName name="RELLENO">#REF!</definedName>
    <definedName name="RESUMEN" localSheetId="0">#REF!</definedName>
    <definedName name="RESUMEN">#REF!</definedName>
    <definedName name="RETIROV">#REF!</definedName>
    <definedName name="RETRO">#REF!</definedName>
    <definedName name="S">#REF!</definedName>
    <definedName name="SARDINELV">#REF!</definedName>
    <definedName name="ser" localSheetId="0">#REF!</definedName>
    <definedName name="ser">#REF!</definedName>
    <definedName name="SFAESF" localSheetId="0">#REF!</definedName>
    <definedName name="SFAESF">#REF!</definedName>
    <definedName name="soladov">#REF!</definedName>
    <definedName name="SSS" localSheetId="0">#REF!</definedName>
    <definedName name="SSS">#REF!</definedName>
    <definedName name="SUBBASE">#REF!</definedName>
    <definedName name="T.3">#REF!</definedName>
    <definedName name="T___2_.3_FC_2.2">#REF!</definedName>
    <definedName name="T1_">#REF!</definedName>
    <definedName name="T1__2_FC1_5">#REF!</definedName>
    <definedName name="T1__2_FC1_9">#REF!</definedName>
    <definedName name="T1__3__2_FC1_9">#REF!</definedName>
    <definedName name="T1_FC_1.5__.2">#REF!</definedName>
    <definedName name="T1_FC_1.9__.2">#REF!</definedName>
    <definedName name="T11SF15">#REF!</definedName>
    <definedName name="T11SF19">#REF!</definedName>
    <definedName name="T12SF15">#REF!</definedName>
    <definedName name="T12SF19">#REF!</definedName>
    <definedName name="T1RF15">#REF!</definedName>
    <definedName name="T1RF19">#REF!</definedName>
    <definedName name="T2_">#REF!</definedName>
    <definedName name="T2_.3">#REF!</definedName>
    <definedName name="T2__2_FC1_5">#REF!</definedName>
    <definedName name="T2__3_FC1_9">#REF!</definedName>
    <definedName name="T2_FC_1.5__.3">#REF!</definedName>
    <definedName name="T2_FC_1.5__.3_.2">#REF!</definedName>
    <definedName name="T2_FC_1.9__.3">#REF!</definedName>
    <definedName name="T2_FC_1.9__.3_.2">#REF!</definedName>
    <definedName name="T2_POZ">#REF!</definedName>
    <definedName name="T2_RAS">#REF!</definedName>
    <definedName name="T21SF15">#REF!</definedName>
    <definedName name="T21SF19">#REF!</definedName>
    <definedName name="T22SF15">#REF!</definedName>
    <definedName name="T22SF19">#REF!</definedName>
    <definedName name="T2RF15">#REF!</definedName>
    <definedName name="T2RF19">#REF!</definedName>
    <definedName name="TANQUE">#REF!</definedName>
    <definedName name="TERMINADORA">#REF!</definedName>
    <definedName name="TIPO">#REF!</definedName>
    <definedName name="TOPO">#REF!</definedName>
    <definedName name="tot">#REF!</definedName>
    <definedName name="TRAMO">#REF!</definedName>
    <definedName name="TRIANG">#REF!</definedName>
    <definedName name="TUBO">#REF!</definedName>
    <definedName name="UTIL">#REF!</definedName>
    <definedName name="V_U_Actual" localSheetId="0">#REF!</definedName>
    <definedName name="V_U_Actual">#REF!</definedName>
    <definedName name="VIA">#REF!</definedName>
    <definedName name="VIBRADOR">#REF!</definedName>
    <definedName name="VIBRO">#REF!</definedName>
    <definedName name="VOLQUETA">#REF!</definedName>
    <definedName name="wdewf" localSheetId="0">#REF!</definedName>
    <definedName name="wdewf">#REF!</definedName>
    <definedName name="WW" localSheetId="0">#REF!</definedName>
    <definedName name="WW">#REF!</definedName>
    <definedName name="XEJECUTAR" localSheetId="0">#REF!</definedName>
    <definedName name="XEJECUTAR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F61" i="1"/>
  <c r="H92" i="1"/>
  <c r="I92" i="1" s="1"/>
  <c r="F92" i="1"/>
  <c r="H91" i="1"/>
  <c r="I91" i="1" s="1"/>
  <c r="F91" i="1"/>
  <c r="H88" i="1"/>
  <c r="I88" i="1" s="1"/>
  <c r="I87" i="1" s="1"/>
  <c r="F88" i="1"/>
  <c r="F87" i="1" s="1"/>
  <c r="H86" i="1"/>
  <c r="I86" i="1" s="1"/>
  <c r="I85" i="1" s="1"/>
  <c r="F86" i="1"/>
  <c r="F85" i="1" s="1"/>
  <c r="H84" i="1"/>
  <c r="I84" i="1" s="1"/>
  <c r="F84" i="1"/>
  <c r="H83" i="1"/>
  <c r="I83" i="1" s="1"/>
  <c r="F83" i="1"/>
  <c r="H82" i="1"/>
  <c r="I82" i="1" s="1"/>
  <c r="F82" i="1"/>
  <c r="H80" i="1"/>
  <c r="I80" i="1" s="1"/>
  <c r="F80" i="1"/>
  <c r="H79" i="1"/>
  <c r="I79" i="1" s="1"/>
  <c r="F79" i="1"/>
  <c r="H77" i="1"/>
  <c r="I77" i="1" s="1"/>
  <c r="F77" i="1"/>
  <c r="H76" i="1"/>
  <c r="I76" i="1" s="1"/>
  <c r="F76" i="1"/>
  <c r="H75" i="1"/>
  <c r="I75" i="1" s="1"/>
  <c r="F75" i="1"/>
  <c r="H74" i="1"/>
  <c r="I74" i="1" s="1"/>
  <c r="F74" i="1"/>
  <c r="H73" i="1"/>
  <c r="I73" i="1" s="1"/>
  <c r="F73" i="1"/>
  <c r="H72" i="1"/>
  <c r="I72" i="1" s="1"/>
  <c r="F72" i="1"/>
  <c r="H71" i="1"/>
  <c r="I71" i="1" s="1"/>
  <c r="F71" i="1"/>
  <c r="A70" i="1"/>
  <c r="H69" i="1"/>
  <c r="I69" i="1" s="1"/>
  <c r="F69" i="1"/>
  <c r="H68" i="1"/>
  <c r="I68" i="1" s="1"/>
  <c r="F68" i="1"/>
  <c r="H61" i="1"/>
  <c r="I61" i="1" s="1"/>
  <c r="H58" i="1"/>
  <c r="I58" i="1" s="1"/>
  <c r="I57" i="1" s="1"/>
  <c r="F58" i="1"/>
  <c r="F57" i="1" s="1"/>
  <c r="H56" i="1"/>
  <c r="I56" i="1" s="1"/>
  <c r="I55" i="1" s="1"/>
  <c r="F56" i="1"/>
  <c r="F55" i="1" s="1"/>
  <c r="H54" i="1"/>
  <c r="I54" i="1" s="1"/>
  <c r="F54" i="1"/>
  <c r="H53" i="1"/>
  <c r="I53" i="1" s="1"/>
  <c r="F53" i="1"/>
  <c r="H52" i="1"/>
  <c r="I52" i="1" s="1"/>
  <c r="F52" i="1"/>
  <c r="H50" i="1"/>
  <c r="I50" i="1" s="1"/>
  <c r="F50" i="1"/>
  <c r="H49" i="1"/>
  <c r="I49" i="1" s="1"/>
  <c r="F49" i="1"/>
  <c r="H47" i="1"/>
  <c r="I47" i="1" s="1"/>
  <c r="F47" i="1"/>
  <c r="H46" i="1"/>
  <c r="I46" i="1" s="1"/>
  <c r="F46" i="1"/>
  <c r="H45" i="1"/>
  <c r="I45" i="1" s="1"/>
  <c r="F45" i="1"/>
  <c r="H44" i="1"/>
  <c r="I44" i="1" s="1"/>
  <c r="F44" i="1"/>
  <c r="H43" i="1"/>
  <c r="I43" i="1" s="1"/>
  <c r="F43" i="1"/>
  <c r="H42" i="1"/>
  <c r="I42" i="1" s="1"/>
  <c r="F42" i="1"/>
  <c r="H41" i="1"/>
  <c r="I41" i="1" s="1"/>
  <c r="F41" i="1"/>
  <c r="A40" i="1"/>
  <c r="H39" i="1"/>
  <c r="I39" i="1" s="1"/>
  <c r="F39" i="1"/>
  <c r="H38" i="1"/>
  <c r="I38" i="1" s="1"/>
  <c r="F38" i="1"/>
  <c r="H31" i="1"/>
  <c r="I31" i="1" s="1"/>
  <c r="F31" i="1"/>
  <c r="H28" i="1"/>
  <c r="I28" i="1" s="1"/>
  <c r="I27" i="1" s="1"/>
  <c r="F28" i="1"/>
  <c r="F27" i="1" s="1"/>
  <c r="H26" i="1"/>
  <c r="I26" i="1" s="1"/>
  <c r="I25" i="1" s="1"/>
  <c r="F26" i="1"/>
  <c r="F25" i="1" s="1"/>
  <c r="H24" i="1"/>
  <c r="I24" i="1" s="1"/>
  <c r="F24" i="1"/>
  <c r="H23" i="1"/>
  <c r="I23" i="1" s="1"/>
  <c r="F23" i="1"/>
  <c r="H22" i="1"/>
  <c r="I22" i="1" s="1"/>
  <c r="F22" i="1"/>
  <c r="H20" i="1"/>
  <c r="I20" i="1" s="1"/>
  <c r="F20" i="1"/>
  <c r="H19" i="1"/>
  <c r="I19" i="1" s="1"/>
  <c r="F19" i="1"/>
  <c r="H18" i="1"/>
  <c r="I18" i="1" s="1"/>
  <c r="F18" i="1"/>
  <c r="H16" i="1"/>
  <c r="I16" i="1" s="1"/>
  <c r="F16" i="1"/>
  <c r="H15" i="1"/>
  <c r="I15" i="1" s="1"/>
  <c r="F15" i="1"/>
  <c r="H14" i="1"/>
  <c r="I14" i="1" s="1"/>
  <c r="F14" i="1"/>
  <c r="H13" i="1"/>
  <c r="I13" i="1" s="1"/>
  <c r="F13" i="1"/>
  <c r="H12" i="1"/>
  <c r="I12" i="1" s="1"/>
  <c r="F12" i="1"/>
  <c r="H11" i="1"/>
  <c r="I11" i="1" s="1"/>
  <c r="F11" i="1"/>
  <c r="H10" i="1"/>
  <c r="I10" i="1" s="1"/>
  <c r="F10" i="1"/>
  <c r="A9" i="1"/>
  <c r="H8" i="1"/>
  <c r="I8" i="1" s="1"/>
  <c r="F8" i="1"/>
  <c r="I7" i="1"/>
  <c r="F7" i="1"/>
  <c r="F81" i="1" l="1"/>
  <c r="F21" i="1"/>
  <c r="F51" i="1"/>
  <c r="I21" i="1"/>
  <c r="I37" i="1"/>
  <c r="F9" i="1"/>
  <c r="F48" i="1"/>
  <c r="I17" i="1"/>
  <c r="H60" i="1"/>
  <c r="I60" i="1" s="1"/>
  <c r="I59" i="1" s="1"/>
  <c r="I81" i="1"/>
  <c r="F90" i="1"/>
  <c r="F89" i="1" s="1"/>
  <c r="F6" i="1"/>
  <c r="F17" i="1"/>
  <c r="I51" i="1"/>
  <c r="F78" i="1"/>
  <c r="F30" i="1"/>
  <c r="F29" i="1" s="1"/>
  <c r="I48" i="1"/>
  <c r="F67" i="1"/>
  <c r="F70" i="1"/>
  <c r="F37" i="1"/>
  <c r="F40" i="1"/>
  <c r="I70" i="1"/>
  <c r="I40" i="1"/>
  <c r="I67" i="1"/>
  <c r="H90" i="1"/>
  <c r="I90" i="1" s="1"/>
  <c r="I89" i="1" s="1"/>
  <c r="I6" i="1"/>
  <c r="I9" i="1"/>
  <c r="I78" i="1"/>
  <c r="H30" i="1" l="1"/>
  <c r="I30" i="1" s="1"/>
  <c r="I29" i="1" s="1"/>
  <c r="F5" i="1"/>
  <c r="F33" i="1" s="1"/>
  <c r="I5" i="1"/>
  <c r="F60" i="1"/>
  <c r="F59" i="1" s="1"/>
  <c r="F36" i="1"/>
  <c r="F66" i="1"/>
  <c r="F93" i="1" s="1"/>
  <c r="I36" i="1"/>
  <c r="I63" i="1" s="1"/>
  <c r="I66" i="1"/>
  <c r="I93" i="1" s="1"/>
  <c r="F63" i="1" l="1"/>
  <c r="I33" i="1"/>
  <c r="I95" i="1" s="1"/>
  <c r="I99" i="1" s="1"/>
  <c r="I101" i="1" s="1"/>
  <c r="I97" i="1" l="1"/>
  <c r="I98" i="1"/>
  <c r="I100" i="1" l="1"/>
  <c r="I102" i="1" s="1"/>
  <c r="I103" i="1" s="1"/>
</calcChain>
</file>

<file path=xl/sharedStrings.xml><?xml version="1.0" encoding="utf-8"?>
<sst xmlns="http://schemas.openxmlformats.org/spreadsheetml/2006/main" count="182" uniqueCount="70">
  <si>
    <t xml:space="preserve">DESCRIPCIÓN </t>
  </si>
  <si>
    <t xml:space="preserve">UNIDAD </t>
  </si>
  <si>
    <t>CANTIDAD UNIT MODULO</t>
  </si>
  <si>
    <t>VALOR UNITARIO (IVA INCLUIDO)</t>
  </si>
  <si>
    <t>VALOR TOTAL  POR UNIDAD CONSTRUCTIVA</t>
  </si>
  <si>
    <t>CANTIDAD MODULOS</t>
  </si>
  <si>
    <t>CANTIDAD TOTAL</t>
  </si>
  <si>
    <t>VALOR TOTAL</t>
  </si>
  <si>
    <t xml:space="preserve">I. </t>
  </si>
  <si>
    <t>PASARELA + PASAMANOS AMBOS LADOS (Módulo: 3,0 m X 2,0 ml)</t>
  </si>
  <si>
    <t>PRELIMINARES</t>
  </si>
  <si>
    <t>Localización, replanteo, descapote, limpieza y nivelación</t>
  </si>
  <si>
    <t>m2</t>
  </si>
  <si>
    <t>Excavación manual para pilotes. Profundidad promedio estimada hasta 1m</t>
  </si>
  <si>
    <t>m3</t>
  </si>
  <si>
    <t>CIMENTACIÓN Y ESTRUCTURA</t>
  </si>
  <si>
    <t>Suministro e instalación de Pilote-Columna, D=14 cm o 6" en madera inmunizada vacio presión con sales CCA en proporción de 16 Kg/m3.</t>
  </si>
  <si>
    <t>ml</t>
  </si>
  <si>
    <t>2,1,1</t>
  </si>
  <si>
    <t>Varilla roscada 1/2"</t>
  </si>
  <si>
    <t>2,1,2</t>
  </si>
  <si>
    <t>Tuercas y arandelas Tipo 304 de 1/2" para sujeción con viga doble</t>
  </si>
  <si>
    <t>jgo</t>
  </si>
  <si>
    <t>Suministro e instalación de Viga estructural en madera inmunizada vacio presión con sales CCA en proporción de 16 Kg/m3. Sección de 18x4 cm</t>
  </si>
  <si>
    <t>2,2,1</t>
  </si>
  <si>
    <t>HBS EVO WOOD SCREW 5X50</t>
  </si>
  <si>
    <t>und</t>
  </si>
  <si>
    <t xml:space="preserve">Suministro e instalación de Refuerzo a pilotes en madera inmunizada vacio presión con sales CCA en proporción de 16 Kg/m3. Sección 14cmx4cm </t>
  </si>
  <si>
    <t>2,3,1</t>
  </si>
  <si>
    <t>HBS EVO WOOD SCREW 6X140</t>
  </si>
  <si>
    <t>ENTRAMADO</t>
  </si>
  <si>
    <t xml:space="preserve">Suministro e instalación de Piso en madera  inmunizada vacio presión con sales CCA en proporción de 16 Kg/m3. Sección de 14x2,5cm. Dilatada un centimetro. </t>
  </si>
  <si>
    <t>3,1,1</t>
  </si>
  <si>
    <t>3,2,1</t>
  </si>
  <si>
    <t>PASAMANOS</t>
  </si>
  <si>
    <t>Suministro e instalación de Pasamanos  madera rolliza inmunizada vacio presión con sales CCA en proporción de 16 Kg/m3. Sección de 7 cm</t>
  </si>
  <si>
    <t>4,1,1</t>
  </si>
  <si>
    <t>HBS EVO WOOD SCREW 6X100</t>
  </si>
  <si>
    <t>4,2,1</t>
  </si>
  <si>
    <t>ACABADO</t>
  </si>
  <si>
    <t>Suministro y aplicación de lasur a una capa.</t>
  </si>
  <si>
    <t>RETIRO DE ESCOMBROS Y ASEO</t>
  </si>
  <si>
    <t>Aseo general para entrega de obra</t>
  </si>
  <si>
    <t>día</t>
  </si>
  <si>
    <t>TRANSPORTE DE MATERIAL</t>
  </si>
  <si>
    <t>Transporte de material desde Medellin a Barranquilla</t>
  </si>
  <si>
    <t>Kg</t>
  </si>
  <si>
    <t>Transporte de material desde barranquilla al Sector VIPIS</t>
  </si>
  <si>
    <t>TOTAL COSTOS DIRECTOS PASARELA (Mano de obra + Materiales)</t>
  </si>
  <si>
    <t xml:space="preserve">III. </t>
  </si>
  <si>
    <t>PLATAFORMA (Módulo: 3,0 m X 3,0 m) FINAL CON ESCALERA</t>
  </si>
  <si>
    <t>Suministro e instalación de Vigueta de madera inmunizada vacio presión con sales CCA en proporción de 16 Kg/m3. Sección de 4x8 cm</t>
  </si>
  <si>
    <t>HBS EVO WOOD SCREW 5X70 (La sujeción debera traslaparce mínimo 1" entre piezas)</t>
  </si>
  <si>
    <t xml:space="preserve">Suministro e instalación de Piso en madera  inmunizada vacio presión con sales CCA en proporción de 16 Kg/m3. Sección de 14x2,5m. Dilatada un centimetro. </t>
  </si>
  <si>
    <t>HBS EVO WOOD SCREW 5X70</t>
  </si>
  <si>
    <t>TOTAL COSTOS DIRECTOS PLATAFORMA (Mano de obra + Materiales)</t>
  </si>
  <si>
    <t xml:space="preserve">PLATAFORMA (Módulo: 3,0 m X 3,0 m) DE INICIO O EMPALME </t>
  </si>
  <si>
    <t>`</t>
  </si>
  <si>
    <t xml:space="preserve">CORTE Y RETIRO DE MATERIAL VEGERAL EN EL CAUSE DEL CAÑO SEGUN TRAZADO </t>
  </si>
  <si>
    <t>M2</t>
  </si>
  <si>
    <t>TOTAL COSTOS DIRECTOS ZONA DE DESCANSO (Mano de obra + Materiales)</t>
  </si>
  <si>
    <t>ADMINISTRACIÓN (A)</t>
  </si>
  <si>
    <t>IMPREVISTOS (I)</t>
  </si>
  <si>
    <t>UTILIDAD (U)</t>
  </si>
  <si>
    <t>TOTAL COSTOS INDIRECTOS (A+I+U)</t>
  </si>
  <si>
    <t>IVA sobre utilidad</t>
  </si>
  <si>
    <t>TOTAL COSTOS INDIRECTOS OBRA</t>
  </si>
  <si>
    <t xml:space="preserve">COSTO TOTAL DEL PROYECTO </t>
  </si>
  <si>
    <t>RDC-FAVLA-066</t>
  </si>
  <si>
    <t>Requerimiento de cotización de servicio “PARA LA CONSTRUCCION DE LA AMPLIACIÓN DEL SENDERO ”EL MANGLAR“ EN LA VIA PARQUE ISLA SALAMANCA -VIPIS”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</si>
</sst>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$&quot;\ * #,##0.00_);_(&quot;$&quot;\ * \(#,##0.00\);_(&quot;$&quot;\ * &quot;-&quot;??_);_(@_)"/>
    <numFmt numFmtId="165" formatCode="_-&quot;$&quot;* #,##0_-;\-&quot;$&quot;* #,##0_-;_-&quot;$&quot;* &quot;-&quot;??_-;_-@"/>
    <numFmt numFmtId="166" formatCode="_-&quot;$&quot;* #,##0.00_-;\-&quot;$&quot;* #,##0.00_-;_-&quot;$&quot;* &quot;-&quot;??_-;_-@"/>
    <numFmt numFmtId="167" formatCode="0.0"/>
    <numFmt numFmtId="168" formatCode="_-&quot;$&quot;\ * #,##0.00_-;\-&quot;$&quot;\ * #,##0.00_-;_-&quot;$&quot;\ * &quot;-&quot;??_-;_-@"/>
    <numFmt numFmtId="169" formatCode="_-&quot;$&quot;\ * #,##0.0_-;\-&quot;$&quot;\ * #,##0.0_-;_-&quot;$&quot;\ * &quot;-&quot;??_-;_-@"/>
    <numFmt numFmtId="170" formatCode="_-* #,##0.0_-;\-* #,##0.0_-;_-* &quot;-&quot;_-;_-@"/>
    <numFmt numFmtId="171" formatCode="0.0%"/>
    <numFmt numFmtId="172" formatCode="[$$-240A]\ #,##0.00"/>
  </numFmts>
  <fonts count="15" x14ac:knownFonts="1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sz val="11"/>
      <color theme="1"/>
      <name val="Calibri"/>
    </font>
    <font>
      <i/>
      <sz val="10"/>
      <color theme="1"/>
      <name val="Calibri"/>
    </font>
    <font>
      <b/>
      <sz val="14"/>
      <color rgb="FFFF0000"/>
      <name val="Calibri"/>
    </font>
    <font>
      <b/>
      <sz val="11"/>
      <color theme="1"/>
      <name val="Calibri"/>
    </font>
    <font>
      <b/>
      <sz val="10"/>
      <color theme="1"/>
      <name val="Calibri"/>
    </font>
    <font>
      <b/>
      <sz val="10"/>
      <color rgb="FF000000"/>
      <name val="Calibri"/>
    </font>
    <font>
      <sz val="10"/>
      <color theme="1"/>
      <name val="Calibri"/>
    </font>
    <font>
      <b/>
      <sz val="12"/>
      <color theme="1"/>
      <name val="Calibri"/>
    </font>
    <font>
      <i/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i/>
      <sz val="11"/>
      <color theme="1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D965"/>
        <bgColor rgb="FFFFD965"/>
      </patternFill>
    </fill>
    <fill>
      <patternFill patternType="solid">
        <fgColor rgb="FFC8C8C8"/>
        <bgColor rgb="FFC8C8C8"/>
      </patternFill>
    </fill>
    <fill>
      <patternFill patternType="solid">
        <fgColor rgb="FFA8D08D"/>
        <bgColor rgb="FFA8D08D"/>
      </patternFill>
    </fill>
    <fill>
      <patternFill patternType="solid">
        <fgColor rgb="FFD6DCE4"/>
        <bgColor rgb="FFD6DCE4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2" fontId="6" fillId="4" borderId="6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6" fillId="5" borderId="9" xfId="0" applyNumberFormat="1" applyFont="1" applyFill="1" applyBorder="1" applyAlignment="1">
      <alignment horizontal="center" vertical="center" wrapText="1"/>
    </xf>
    <xf numFmtId="2" fontId="6" fillId="5" borderId="10" xfId="0" applyNumberFormat="1" applyFont="1" applyFill="1" applyBorder="1" applyAlignment="1">
      <alignment vertical="center" wrapText="1"/>
    </xf>
    <xf numFmtId="2" fontId="10" fillId="5" borderId="10" xfId="0" applyNumberFormat="1" applyFont="1" applyFill="1" applyBorder="1" applyAlignment="1">
      <alignment vertical="center"/>
    </xf>
    <xf numFmtId="164" fontId="10" fillId="5" borderId="10" xfId="0" applyNumberFormat="1" applyFont="1" applyFill="1" applyBorder="1" applyAlignment="1">
      <alignment vertical="center"/>
    </xf>
    <xf numFmtId="164" fontId="10" fillId="5" borderId="11" xfId="0" applyNumberFormat="1" applyFont="1" applyFill="1" applyBorder="1" applyAlignment="1">
      <alignment vertical="center"/>
    </xf>
    <xf numFmtId="1" fontId="7" fillId="6" borderId="6" xfId="0" applyNumberFormat="1" applyFont="1" applyFill="1" applyBorder="1" applyAlignment="1">
      <alignment horizontal="center" vertical="center" wrapText="1"/>
    </xf>
    <xf numFmtId="165" fontId="7" fillId="6" borderId="7" xfId="0" applyNumberFormat="1" applyFont="1" applyFill="1" applyBorder="1" applyAlignment="1">
      <alignment vertical="center" wrapText="1"/>
    </xf>
    <xf numFmtId="49" fontId="7" fillId="6" borderId="7" xfId="0" applyNumberFormat="1" applyFont="1" applyFill="1" applyBorder="1" applyAlignment="1">
      <alignment horizontal="center" vertical="center" wrapText="1"/>
    </xf>
    <xf numFmtId="166" fontId="7" fillId="6" borderId="7" xfId="0" applyNumberFormat="1" applyFont="1" applyFill="1" applyBorder="1" applyAlignment="1">
      <alignment vertical="center" wrapText="1"/>
    </xf>
    <xf numFmtId="166" fontId="7" fillId="6" borderId="8" xfId="0" applyNumberFormat="1" applyFont="1" applyFill="1" applyBorder="1" applyAlignment="1">
      <alignment vertical="center" wrapText="1"/>
    </xf>
    <xf numFmtId="16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168" fontId="4" fillId="0" borderId="7" xfId="0" applyNumberFormat="1" applyFont="1" applyBorder="1" applyAlignment="1">
      <alignment vertical="center" wrapText="1"/>
    </xf>
    <xf numFmtId="168" fontId="4" fillId="0" borderId="8" xfId="0" applyNumberFormat="1" applyFont="1" applyBorder="1" applyAlignment="1">
      <alignment vertical="center" wrapText="1"/>
    </xf>
    <xf numFmtId="165" fontId="3" fillId="0" borderId="0" xfId="0" applyNumberFormat="1" applyFont="1" applyAlignment="1">
      <alignment vertical="center"/>
    </xf>
    <xf numFmtId="2" fontId="4" fillId="0" borderId="6" xfId="0" applyNumberFormat="1" applyFont="1" applyBorder="1" applyAlignment="1">
      <alignment horizontal="center" vertical="center" wrapText="1"/>
    </xf>
    <xf numFmtId="169" fontId="4" fillId="0" borderId="7" xfId="0" applyNumberFormat="1" applyFont="1" applyBorder="1" applyAlignment="1">
      <alignment vertical="center" wrapText="1"/>
    </xf>
    <xf numFmtId="164" fontId="6" fillId="5" borderId="10" xfId="0" applyNumberFormat="1" applyFont="1" applyFill="1" applyBorder="1" applyAlignment="1">
      <alignment vertical="center" wrapText="1"/>
    </xf>
    <xf numFmtId="164" fontId="6" fillId="5" borderId="11" xfId="0" applyNumberFormat="1" applyFont="1" applyFill="1" applyBorder="1" applyAlignment="1">
      <alignment vertical="center" wrapText="1"/>
    </xf>
    <xf numFmtId="0" fontId="3" fillId="0" borderId="0" xfId="0" applyFont="1"/>
    <xf numFmtId="2" fontId="4" fillId="0" borderId="7" xfId="0" applyNumberFormat="1" applyFont="1" applyBorder="1" applyAlignment="1">
      <alignment vertical="center" wrapText="1"/>
    </xf>
    <xf numFmtId="167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167" fontId="4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170" fontId="4" fillId="0" borderId="10" xfId="0" applyNumberFormat="1" applyFont="1" applyBorder="1" applyAlignment="1">
      <alignment horizontal="center" vertical="center" wrapText="1"/>
    </xf>
    <xf numFmtId="168" fontId="4" fillId="0" borderId="16" xfId="0" applyNumberFormat="1" applyFont="1" applyBorder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168" fontId="4" fillId="0" borderId="0" xfId="0" applyNumberFormat="1" applyFont="1" applyAlignment="1">
      <alignment vertical="center" wrapText="1"/>
    </xf>
    <xf numFmtId="168" fontId="4" fillId="0" borderId="11" xfId="0" applyNumberFormat="1" applyFont="1" applyBorder="1" applyAlignment="1">
      <alignment vertical="center" wrapText="1"/>
    </xf>
    <xf numFmtId="0" fontId="12" fillId="7" borderId="9" xfId="0" applyFont="1" applyFill="1" applyBorder="1" applyAlignment="1">
      <alignment vertical="center"/>
    </xf>
    <xf numFmtId="0" fontId="3" fillId="7" borderId="10" xfId="0" applyFont="1" applyFill="1" applyBorder="1"/>
    <xf numFmtId="0" fontId="3" fillId="7" borderId="16" xfId="0" applyFont="1" applyFill="1" applyBorder="1"/>
    <xf numFmtId="166" fontId="6" fillId="7" borderId="7" xfId="0" applyNumberFormat="1" applyFont="1" applyFill="1" applyBorder="1" applyAlignment="1">
      <alignment vertical="center" wrapText="1"/>
    </xf>
    <xf numFmtId="166" fontId="6" fillId="7" borderId="8" xfId="0" applyNumberFormat="1" applyFont="1" applyFill="1" applyBorder="1" applyAlignment="1">
      <alignment vertical="center" wrapText="1"/>
    </xf>
    <xf numFmtId="168" fontId="3" fillId="0" borderId="0" xfId="0" applyNumberFormat="1" applyFont="1" applyAlignment="1">
      <alignment vertical="center"/>
    </xf>
    <xf numFmtId="2" fontId="4" fillId="0" borderId="14" xfId="0" applyNumberFormat="1" applyFont="1" applyBorder="1" applyAlignment="1">
      <alignment horizontal="center" vertical="center" wrapText="1"/>
    </xf>
    <xf numFmtId="168" fontId="4" fillId="0" borderId="15" xfId="0" applyNumberFormat="1" applyFont="1" applyBorder="1" applyAlignment="1">
      <alignment vertical="center" wrapText="1"/>
    </xf>
    <xf numFmtId="168" fontId="4" fillId="0" borderId="17" xfId="0" applyNumberFormat="1" applyFont="1" applyBorder="1" applyAlignment="1">
      <alignment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/>
    </xf>
    <xf numFmtId="0" fontId="3" fillId="8" borderId="10" xfId="0" applyFont="1" applyFill="1" applyBorder="1"/>
    <xf numFmtId="166" fontId="6" fillId="8" borderId="10" xfId="0" applyNumberFormat="1" applyFont="1" applyFill="1" applyBorder="1" applyAlignment="1">
      <alignment vertical="center" wrapText="1"/>
    </xf>
    <xf numFmtId="166" fontId="6" fillId="8" borderId="11" xfId="0" applyNumberFormat="1" applyFont="1" applyFill="1" applyBorder="1" applyAlignment="1">
      <alignment vertical="center" wrapText="1"/>
    </xf>
    <xf numFmtId="0" fontId="3" fillId="8" borderId="0" xfId="0" applyFont="1" applyFill="1" applyAlignment="1">
      <alignment vertical="center"/>
    </xf>
    <xf numFmtId="0" fontId="12" fillId="9" borderId="9" xfId="0" applyFont="1" applyFill="1" applyBorder="1" applyAlignment="1">
      <alignment vertical="center"/>
    </xf>
    <xf numFmtId="0" fontId="3" fillId="0" borderId="10" xfId="0" applyFont="1" applyBorder="1"/>
    <xf numFmtId="0" fontId="3" fillId="0" borderId="16" xfId="0" applyFont="1" applyBorder="1"/>
    <xf numFmtId="166" fontId="6" fillId="9" borderId="7" xfId="0" applyNumberFormat="1" applyFont="1" applyFill="1" applyBorder="1" applyAlignment="1">
      <alignment vertical="center" wrapText="1"/>
    </xf>
    <xf numFmtId="164" fontId="6" fillId="9" borderId="11" xfId="0" applyNumberFormat="1" applyFont="1" applyFill="1" applyBorder="1" applyAlignment="1">
      <alignment vertical="center" wrapText="1"/>
    </xf>
    <xf numFmtId="171" fontId="6" fillId="0" borderId="22" xfId="0" applyNumberFormat="1" applyFont="1" applyBorder="1" applyAlignment="1">
      <alignment horizontal="center" vertical="center"/>
    </xf>
    <xf numFmtId="172" fontId="13" fillId="0" borderId="8" xfId="0" applyNumberFormat="1" applyFont="1" applyBorder="1" applyAlignment="1">
      <alignment horizontal="center" vertical="center"/>
    </xf>
    <xf numFmtId="171" fontId="6" fillId="0" borderId="23" xfId="0" applyNumberFormat="1" applyFont="1" applyBorder="1" applyAlignment="1">
      <alignment horizontal="center" vertical="center"/>
    </xf>
    <xf numFmtId="172" fontId="12" fillId="9" borderId="8" xfId="0" applyNumberFormat="1" applyFont="1" applyFill="1" applyBorder="1" applyAlignment="1">
      <alignment horizontal="center" vertical="center"/>
    </xf>
    <xf numFmtId="9" fontId="6" fillId="0" borderId="25" xfId="0" applyNumberFormat="1" applyFont="1" applyBorder="1" applyAlignment="1">
      <alignment horizontal="center" vertical="center"/>
    </xf>
    <xf numFmtId="172" fontId="12" fillId="9" borderId="11" xfId="0" applyNumberFormat="1" applyFont="1" applyFill="1" applyBorder="1" applyAlignment="1">
      <alignment horizontal="center" vertical="center"/>
    </xf>
    <xf numFmtId="172" fontId="12" fillId="10" borderId="3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72" fontId="3" fillId="0" borderId="0" xfId="0" applyNumberFormat="1" applyFont="1" applyAlignment="1">
      <alignment vertical="center"/>
    </xf>
    <xf numFmtId="9" fontId="14" fillId="0" borderId="9" xfId="0" applyNumberFormat="1" applyFont="1" applyBorder="1" applyAlignment="1">
      <alignment horizontal="right" vertical="center"/>
    </xf>
    <xf numFmtId="0" fontId="2" fillId="0" borderId="10" xfId="0" applyFont="1" applyBorder="1"/>
    <xf numFmtId="0" fontId="2" fillId="0" borderId="16" xfId="0" applyFont="1" applyBorder="1"/>
    <xf numFmtId="0" fontId="6" fillId="9" borderId="19" xfId="0" applyFont="1" applyFill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0" fontId="11" fillId="0" borderId="4" xfId="0" applyFont="1" applyBorder="1" applyAlignment="1">
      <alignment horizontal="right" vertical="center"/>
    </xf>
    <xf numFmtId="0" fontId="0" fillId="0" borderId="0" xfId="0"/>
    <xf numFmtId="0" fontId="2" fillId="0" borderId="24" xfId="0" applyFont="1" applyBorder="1"/>
    <xf numFmtId="0" fontId="6" fillId="9" borderId="26" xfId="0" applyFont="1" applyFill="1" applyBorder="1" applyAlignment="1">
      <alignment horizontal="center" vertical="center"/>
    </xf>
    <xf numFmtId="0" fontId="2" fillId="0" borderId="27" xfId="0" applyFont="1" applyBorder="1"/>
    <xf numFmtId="0" fontId="2" fillId="0" borderId="28" xfId="0" applyFont="1" applyBorder="1"/>
    <xf numFmtId="0" fontId="12" fillId="10" borderId="29" xfId="0" applyFont="1" applyFill="1" applyBorder="1" applyAlignment="1">
      <alignment horizontal="center" vertical="center"/>
    </xf>
    <xf numFmtId="0" fontId="2" fillId="0" borderId="30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2" fontId="1" fillId="2" borderId="4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5" xfId="0" applyFont="1" applyBorder="1"/>
    <xf numFmtId="2" fontId="5" fillId="3" borderId="4" xfId="0" applyNumberFormat="1" applyFont="1" applyFill="1" applyBorder="1" applyAlignment="1">
      <alignment horizontal="center" vertical="center"/>
    </xf>
    <xf numFmtId="9" fontId="14" fillId="0" borderId="1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185</xdr:row>
      <xdr:rowOff>76200</xdr:rowOff>
    </xdr:from>
    <xdr:ext cx="38100" cy="38100"/>
    <xdr:pic>
      <xdr:nvPicPr>
        <xdr:cNvPr id="2" name="image2.png">
          <a:extLst>
            <a:ext uri="{FF2B5EF4-FFF2-40B4-BE49-F238E27FC236}">
              <a16:creationId xmlns:a16="http://schemas.microsoft.com/office/drawing/2014/main" id="{5000A6F7-D772-4643-B866-DCCD2B50F03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580" y="39944040"/>
          <a:ext cx="38100" cy="38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C0949-ACEA-4B09-A088-57A0538CE864}">
  <sheetPr>
    <tabColor rgb="FF00B050"/>
  </sheetPr>
  <dimension ref="A1:U997"/>
  <sheetViews>
    <sheetView showGridLines="0" tabSelected="1" zoomScaleNormal="100" zoomScaleSheetLayoutView="50" workbookViewId="0">
      <selection activeCell="K12" sqref="K12"/>
    </sheetView>
  </sheetViews>
  <sheetFormatPr baseColWidth="10" defaultColWidth="14.42578125" defaultRowHeight="15" customHeight="1" outlineLevelRow="2" x14ac:dyDescent="0.25"/>
  <cols>
    <col min="1" max="1" width="11.85546875" customWidth="1"/>
    <col min="2" max="2" width="59.7109375" customWidth="1"/>
    <col min="3" max="3" width="11.85546875" customWidth="1"/>
    <col min="4" max="4" width="15.42578125" customWidth="1"/>
    <col min="5" max="5" width="21" customWidth="1"/>
    <col min="6" max="6" width="24" customWidth="1"/>
    <col min="7" max="7" width="19.28515625" customWidth="1"/>
    <col min="8" max="8" width="17.140625" customWidth="1"/>
    <col min="9" max="9" width="24" customWidth="1"/>
  </cols>
  <sheetData>
    <row r="1" spans="1:21" ht="40.5" customHeight="1" x14ac:dyDescent="0.25">
      <c r="A1" s="88" t="s">
        <v>69</v>
      </c>
      <c r="B1" s="89"/>
      <c r="C1" s="89"/>
      <c r="D1" s="89"/>
      <c r="E1" s="89"/>
      <c r="F1" s="89"/>
      <c r="G1" s="89"/>
      <c r="H1" s="89"/>
      <c r="I1" s="9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1" x14ac:dyDescent="0.25">
      <c r="A2" s="91" t="s">
        <v>68</v>
      </c>
      <c r="B2" s="92"/>
      <c r="C2" s="92"/>
      <c r="D2" s="92"/>
      <c r="E2" s="92"/>
      <c r="F2" s="92"/>
      <c r="G2" s="92"/>
      <c r="H2" s="92"/>
      <c r="I2" s="9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9.5" customHeight="1" x14ac:dyDescent="0.25">
      <c r="A3" s="94"/>
      <c r="B3" s="92"/>
      <c r="C3" s="92"/>
      <c r="D3" s="92"/>
      <c r="E3" s="92"/>
      <c r="F3" s="92"/>
      <c r="G3" s="92"/>
      <c r="H3" s="92"/>
      <c r="I3" s="9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42.75" customHeight="1" x14ac:dyDescent="0.25">
      <c r="A4" s="4"/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6" t="s">
        <v>6</v>
      </c>
      <c r="I4" s="7" t="s">
        <v>7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ht="39" customHeight="1" x14ac:dyDescent="0.25">
      <c r="A5" s="9" t="s">
        <v>8</v>
      </c>
      <c r="B5" s="10" t="s">
        <v>9</v>
      </c>
      <c r="C5" s="11"/>
      <c r="D5" s="11"/>
      <c r="E5" s="11"/>
      <c r="F5" s="12">
        <f>ROUND(F6+F9+F17+F21+F25,0)</f>
        <v>0</v>
      </c>
      <c r="G5" s="11"/>
      <c r="H5" s="11"/>
      <c r="I5" s="13">
        <f>+ROUND(I6+I9+I17+I21+I25,2)</f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outlineLevel="1" x14ac:dyDescent="0.25">
      <c r="A6" s="14">
        <v>1</v>
      </c>
      <c r="B6" s="15" t="s">
        <v>10</v>
      </c>
      <c r="C6" s="16"/>
      <c r="D6" s="16"/>
      <c r="E6" s="15"/>
      <c r="F6" s="17">
        <f>+ROUND(SUM(F7:F8),0)</f>
        <v>0</v>
      </c>
      <c r="G6" s="15"/>
      <c r="H6" s="15"/>
      <c r="I6" s="18">
        <f>+ROUND(SUM(I7:I8),0)</f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outlineLevel="2" x14ac:dyDescent="0.25">
      <c r="A7" s="19">
        <v>1.1000000000000001</v>
      </c>
      <c r="B7" s="20" t="s">
        <v>11</v>
      </c>
      <c r="C7" s="21" t="s">
        <v>12</v>
      </c>
      <c r="D7" s="22">
        <v>6</v>
      </c>
      <c r="E7" s="23"/>
      <c r="F7" s="23">
        <f t="shared" ref="F7:F8" si="0">+ROUND(D7*E7,0)</f>
        <v>0</v>
      </c>
      <c r="G7" s="22">
        <v>33</v>
      </c>
      <c r="H7" s="22">
        <f>+ROUND(G7*D7,2)</f>
        <v>198</v>
      </c>
      <c r="I7" s="24">
        <f t="shared" ref="I7:I8" si="1">+ROUND(H7*E7,0)</f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25.5" outlineLevel="2" x14ac:dyDescent="0.25">
      <c r="A8" s="19">
        <v>1.2</v>
      </c>
      <c r="B8" s="20" t="s">
        <v>13</v>
      </c>
      <c r="C8" s="21" t="s">
        <v>14</v>
      </c>
      <c r="D8" s="22">
        <v>0.03</v>
      </c>
      <c r="E8" s="23"/>
      <c r="F8" s="23">
        <f t="shared" si="0"/>
        <v>0</v>
      </c>
      <c r="G8" s="22">
        <v>33</v>
      </c>
      <c r="H8" s="22">
        <f t="shared" ref="H8" si="2">+ROUND(G8*D8,2)</f>
        <v>0.99</v>
      </c>
      <c r="I8" s="24">
        <f t="shared" si="1"/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outlineLevel="1" x14ac:dyDescent="0.25">
      <c r="A9" s="14">
        <f>+A6+1</f>
        <v>2</v>
      </c>
      <c r="B9" s="15" t="s">
        <v>15</v>
      </c>
      <c r="C9" s="16"/>
      <c r="D9" s="16"/>
      <c r="E9" s="15"/>
      <c r="F9" s="17">
        <f>+ROUND(SUM(F10:F16),0)</f>
        <v>0</v>
      </c>
      <c r="G9" s="15"/>
      <c r="H9" s="15"/>
      <c r="I9" s="18">
        <f>+ROUND(SUM(I10:I16),0)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25.5" outlineLevel="2" x14ac:dyDescent="0.25">
      <c r="A10" s="19">
        <v>2.1</v>
      </c>
      <c r="B10" s="20" t="s">
        <v>16</v>
      </c>
      <c r="C10" s="21" t="s">
        <v>17</v>
      </c>
      <c r="D10" s="22">
        <v>24</v>
      </c>
      <c r="E10" s="23"/>
      <c r="F10" s="23">
        <f t="shared" ref="F10:F16" si="3">+ROUND(D10*E10,0)</f>
        <v>0</v>
      </c>
      <c r="G10" s="22">
        <v>33</v>
      </c>
      <c r="H10" s="22">
        <f t="shared" ref="H10:H16" si="4">+ROUND(G10*D10,2)</f>
        <v>792</v>
      </c>
      <c r="I10" s="24">
        <f t="shared" ref="I10:I16" si="5">+ROUND(H10*E10,0)</f>
        <v>0</v>
      </c>
      <c r="J10" s="2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outlineLevel="2" x14ac:dyDescent="0.25">
      <c r="A11" s="26" t="s">
        <v>18</v>
      </c>
      <c r="B11" s="20" t="s">
        <v>19</v>
      </c>
      <c r="C11" s="21" t="s">
        <v>17</v>
      </c>
      <c r="D11" s="22">
        <v>4</v>
      </c>
      <c r="E11" s="23"/>
      <c r="F11" s="23">
        <f t="shared" si="3"/>
        <v>0</v>
      </c>
      <c r="G11" s="22">
        <v>33</v>
      </c>
      <c r="H11" s="22">
        <f t="shared" si="4"/>
        <v>132</v>
      </c>
      <c r="I11" s="24">
        <f t="shared" si="5"/>
        <v>0</v>
      </c>
      <c r="J11" s="2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outlineLevel="2" x14ac:dyDescent="0.25">
      <c r="A12" s="19" t="s">
        <v>20</v>
      </c>
      <c r="B12" s="20" t="s">
        <v>21</v>
      </c>
      <c r="C12" s="21" t="s">
        <v>22</v>
      </c>
      <c r="D12" s="22">
        <v>8</v>
      </c>
      <c r="E12" s="23"/>
      <c r="F12" s="23">
        <f t="shared" si="3"/>
        <v>0</v>
      </c>
      <c r="G12" s="22">
        <v>33</v>
      </c>
      <c r="H12" s="22">
        <f t="shared" si="4"/>
        <v>264</v>
      </c>
      <c r="I12" s="24">
        <f t="shared" si="5"/>
        <v>0</v>
      </c>
      <c r="J12" s="2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25.5" outlineLevel="2" x14ac:dyDescent="0.25">
      <c r="A13" s="19">
        <v>2.2000000000000002</v>
      </c>
      <c r="B13" s="20" t="s">
        <v>23</v>
      </c>
      <c r="C13" s="21" t="s">
        <v>17</v>
      </c>
      <c r="D13" s="22">
        <v>9.4700000000000006</v>
      </c>
      <c r="E13" s="23"/>
      <c r="F13" s="23">
        <f t="shared" si="3"/>
        <v>0</v>
      </c>
      <c r="G13" s="22">
        <v>33</v>
      </c>
      <c r="H13" s="22">
        <f t="shared" si="4"/>
        <v>312.51</v>
      </c>
      <c r="I13" s="24">
        <f t="shared" si="5"/>
        <v>0</v>
      </c>
      <c r="J13" s="2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outlineLevel="2" x14ac:dyDescent="0.25">
      <c r="A14" s="26" t="s">
        <v>24</v>
      </c>
      <c r="B14" s="20" t="s">
        <v>25</v>
      </c>
      <c r="C14" s="21" t="s">
        <v>26</v>
      </c>
      <c r="D14" s="22">
        <v>16</v>
      </c>
      <c r="E14" s="23"/>
      <c r="F14" s="23">
        <f t="shared" si="3"/>
        <v>0</v>
      </c>
      <c r="G14" s="22">
        <v>33</v>
      </c>
      <c r="H14" s="22">
        <f t="shared" si="4"/>
        <v>528</v>
      </c>
      <c r="I14" s="24">
        <f t="shared" si="5"/>
        <v>0</v>
      </c>
      <c r="J14" s="2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25.5" outlineLevel="2" x14ac:dyDescent="0.25">
      <c r="A15" s="19">
        <v>2.2999999999999998</v>
      </c>
      <c r="B15" s="20" t="s">
        <v>27</v>
      </c>
      <c r="C15" s="21" t="s">
        <v>17</v>
      </c>
      <c r="D15" s="22">
        <v>2.87</v>
      </c>
      <c r="E15" s="23"/>
      <c r="F15" s="23">
        <f t="shared" si="3"/>
        <v>0</v>
      </c>
      <c r="G15" s="22">
        <v>33</v>
      </c>
      <c r="H15" s="22">
        <f t="shared" si="4"/>
        <v>94.71</v>
      </c>
      <c r="I15" s="24">
        <f t="shared" si="5"/>
        <v>0</v>
      </c>
      <c r="J15" s="2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outlineLevel="2" x14ac:dyDescent="0.25">
      <c r="A16" s="26" t="s">
        <v>28</v>
      </c>
      <c r="B16" s="20" t="s">
        <v>29</v>
      </c>
      <c r="C16" s="21" t="s">
        <v>26</v>
      </c>
      <c r="D16" s="22">
        <v>8</v>
      </c>
      <c r="E16" s="23"/>
      <c r="F16" s="23">
        <f t="shared" si="3"/>
        <v>0</v>
      </c>
      <c r="G16" s="22">
        <v>33</v>
      </c>
      <c r="H16" s="22">
        <f t="shared" si="4"/>
        <v>264</v>
      </c>
      <c r="I16" s="24">
        <f t="shared" si="5"/>
        <v>0</v>
      </c>
      <c r="J16" s="2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outlineLevel="1" x14ac:dyDescent="0.25">
      <c r="A17" s="14">
        <v>3</v>
      </c>
      <c r="B17" s="15" t="s">
        <v>30</v>
      </c>
      <c r="C17" s="16"/>
      <c r="D17" s="16"/>
      <c r="E17" s="15"/>
      <c r="F17" s="17">
        <f>+ROUND(SUM(F18:F20),0)</f>
        <v>0</v>
      </c>
      <c r="G17" s="15"/>
      <c r="H17" s="15"/>
      <c r="I17" s="18">
        <f>+ROUND(SUM(I18:I20),0)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38.25" outlineLevel="2" x14ac:dyDescent="0.25">
      <c r="A18" s="19">
        <v>3.1</v>
      </c>
      <c r="B18" s="20" t="s">
        <v>31</v>
      </c>
      <c r="C18" s="21" t="s">
        <v>12</v>
      </c>
      <c r="D18" s="22">
        <v>6</v>
      </c>
      <c r="E18" s="23"/>
      <c r="F18" s="23">
        <f t="shared" ref="F18:F20" si="6">+ROUND(D18*E18,0)</f>
        <v>0</v>
      </c>
      <c r="G18" s="22">
        <v>33</v>
      </c>
      <c r="H18" s="22">
        <f t="shared" ref="H18:H20" si="7">+ROUND(G18*D18,2)</f>
        <v>198</v>
      </c>
      <c r="I18" s="24">
        <f t="shared" ref="I18:I20" si="8">+ROUND(H18*E18,0)</f>
        <v>0</v>
      </c>
      <c r="J18" s="2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outlineLevel="2" x14ac:dyDescent="0.25">
      <c r="A19" s="26" t="s">
        <v>32</v>
      </c>
      <c r="B19" s="20" t="s">
        <v>25</v>
      </c>
      <c r="C19" s="21" t="s">
        <v>26</v>
      </c>
      <c r="D19" s="22">
        <v>60</v>
      </c>
      <c r="E19" s="23"/>
      <c r="F19" s="23">
        <f t="shared" si="6"/>
        <v>0</v>
      </c>
      <c r="G19" s="22">
        <v>33</v>
      </c>
      <c r="H19" s="22">
        <f t="shared" si="7"/>
        <v>1980</v>
      </c>
      <c r="I19" s="24">
        <f t="shared" si="8"/>
        <v>0</v>
      </c>
      <c r="J19" s="2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5.75" customHeight="1" outlineLevel="2" x14ac:dyDescent="0.25">
      <c r="A20" s="26" t="s">
        <v>33</v>
      </c>
      <c r="B20" s="20" t="s">
        <v>29</v>
      </c>
      <c r="C20" s="21" t="s">
        <v>26</v>
      </c>
      <c r="D20" s="22">
        <v>4</v>
      </c>
      <c r="E20" s="23"/>
      <c r="F20" s="23">
        <f t="shared" si="6"/>
        <v>0</v>
      </c>
      <c r="G20" s="22">
        <v>33</v>
      </c>
      <c r="H20" s="22">
        <f t="shared" si="7"/>
        <v>132</v>
      </c>
      <c r="I20" s="24">
        <f t="shared" si="8"/>
        <v>0</v>
      </c>
      <c r="J20" s="2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.75" customHeight="1" outlineLevel="1" x14ac:dyDescent="0.25">
      <c r="A21" s="14">
        <v>4</v>
      </c>
      <c r="B21" s="15" t="s">
        <v>34</v>
      </c>
      <c r="C21" s="16"/>
      <c r="D21" s="16"/>
      <c r="E21" s="15"/>
      <c r="F21" s="17">
        <f>+ROUND(SUM(F22:F24),0)</f>
        <v>0</v>
      </c>
      <c r="G21" s="15"/>
      <c r="H21" s="15"/>
      <c r="I21" s="18">
        <f>+ROUND(SUM(I22:I24),0)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30.75" customHeight="1" outlineLevel="2" x14ac:dyDescent="0.25">
      <c r="A22" s="19">
        <v>4.0999999999999996</v>
      </c>
      <c r="B22" s="20" t="s">
        <v>35</v>
      </c>
      <c r="C22" s="21" t="s">
        <v>17</v>
      </c>
      <c r="D22" s="22">
        <v>19</v>
      </c>
      <c r="E22" s="23"/>
      <c r="F22" s="23">
        <f t="shared" ref="F22:F24" si="9">+ROUND(D22*E22,0)</f>
        <v>0</v>
      </c>
      <c r="G22" s="22">
        <v>33</v>
      </c>
      <c r="H22" s="22">
        <f t="shared" ref="H22:H24" si="10">+ROUND(G22*D22,2)</f>
        <v>627</v>
      </c>
      <c r="I22" s="24">
        <f t="shared" ref="I22:I24" si="11">+ROUND(H22*E22,0)</f>
        <v>0</v>
      </c>
      <c r="J22" s="2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.75" customHeight="1" outlineLevel="2" x14ac:dyDescent="0.25">
      <c r="A23" s="19" t="s">
        <v>36</v>
      </c>
      <c r="B23" s="20" t="s">
        <v>37</v>
      </c>
      <c r="C23" s="21" t="s">
        <v>26</v>
      </c>
      <c r="D23" s="22">
        <v>12</v>
      </c>
      <c r="E23" s="27"/>
      <c r="F23" s="23">
        <f t="shared" si="9"/>
        <v>0</v>
      </c>
      <c r="G23" s="22">
        <v>33</v>
      </c>
      <c r="H23" s="22">
        <f t="shared" si="10"/>
        <v>396</v>
      </c>
      <c r="I23" s="24">
        <f t="shared" si="11"/>
        <v>0</v>
      </c>
      <c r="J23" s="2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" customHeight="1" outlineLevel="2" x14ac:dyDescent="0.25">
      <c r="A24" s="19" t="s">
        <v>38</v>
      </c>
      <c r="B24" s="20" t="s">
        <v>29</v>
      </c>
      <c r="C24" s="21" t="s">
        <v>26</v>
      </c>
      <c r="D24" s="22">
        <v>4</v>
      </c>
      <c r="E24" s="23"/>
      <c r="F24" s="23">
        <f t="shared" si="9"/>
        <v>0</v>
      </c>
      <c r="G24" s="22">
        <v>33</v>
      </c>
      <c r="H24" s="22">
        <f t="shared" si="10"/>
        <v>132</v>
      </c>
      <c r="I24" s="24">
        <f t="shared" si="11"/>
        <v>0</v>
      </c>
      <c r="J24" s="2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 outlineLevel="1" x14ac:dyDescent="0.25">
      <c r="A25" s="14">
        <v>5</v>
      </c>
      <c r="B25" s="15" t="s">
        <v>39</v>
      </c>
      <c r="C25" s="16"/>
      <c r="D25" s="16"/>
      <c r="E25" s="15"/>
      <c r="F25" s="17">
        <f>+ROUND(F26,0)</f>
        <v>0</v>
      </c>
      <c r="G25" s="17"/>
      <c r="H25" s="17"/>
      <c r="I25" s="18">
        <f>+ROUND(I26,0)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 customHeight="1" outlineLevel="2" x14ac:dyDescent="0.25">
      <c r="A26" s="19">
        <v>5.0999999999999996</v>
      </c>
      <c r="B26" s="20" t="s">
        <v>40</v>
      </c>
      <c r="C26" s="21" t="s">
        <v>12</v>
      </c>
      <c r="D26" s="22">
        <v>18</v>
      </c>
      <c r="E26" s="23"/>
      <c r="F26" s="23">
        <f>+ROUND(D26*E26,0)</f>
        <v>0</v>
      </c>
      <c r="G26" s="22">
        <v>33</v>
      </c>
      <c r="H26" s="22">
        <f>+ROUND(G26*D26,2)</f>
        <v>594</v>
      </c>
      <c r="I26" s="24">
        <f>+ROUND(H26*E26,0)</f>
        <v>0</v>
      </c>
      <c r="J26" s="2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customHeight="1" outlineLevel="1" x14ac:dyDescent="0.25">
      <c r="A27" s="9"/>
      <c r="B27" s="10" t="s">
        <v>41</v>
      </c>
      <c r="C27" s="10"/>
      <c r="D27" s="10"/>
      <c r="E27" s="10"/>
      <c r="F27" s="28">
        <f>+ROUND(SUM(F28),0)</f>
        <v>0</v>
      </c>
      <c r="G27" s="10"/>
      <c r="H27" s="10"/>
      <c r="I27" s="29">
        <f>+ROUND(SUM(I28),0)</f>
        <v>0</v>
      </c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8" spans="1:21" ht="15.75" customHeight="1" outlineLevel="2" x14ac:dyDescent="0.25">
      <c r="A28" s="19">
        <v>1.1000000000000001</v>
      </c>
      <c r="B28" s="31" t="s">
        <v>42</v>
      </c>
      <c r="C28" s="21" t="s">
        <v>43</v>
      </c>
      <c r="D28" s="22">
        <v>0.06</v>
      </c>
      <c r="E28" s="23"/>
      <c r="F28" s="23">
        <f>+ROUND(D28*E28,0)</f>
        <v>0</v>
      </c>
      <c r="G28" s="22">
        <v>33</v>
      </c>
      <c r="H28" s="22">
        <f>+ROUND(G28*D28,2)</f>
        <v>1.98</v>
      </c>
      <c r="I28" s="24">
        <f>+ROUND(H28*E28,0)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customHeight="1" outlineLevel="1" x14ac:dyDescent="0.25">
      <c r="A29" s="9"/>
      <c r="B29" s="10" t="s">
        <v>44</v>
      </c>
      <c r="C29" s="10"/>
      <c r="D29" s="10"/>
      <c r="E29" s="10"/>
      <c r="F29" s="28">
        <f>+ROUND(SUM(F30:F31),0)</f>
        <v>0</v>
      </c>
      <c r="G29" s="10"/>
      <c r="H29" s="10"/>
      <c r="I29" s="29">
        <f>+ROUND(SUM(I30:I31),0)</f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.75" customHeight="1" outlineLevel="2" x14ac:dyDescent="0.25">
      <c r="A30" s="32">
        <v>1.1000000000000001</v>
      </c>
      <c r="B30" s="33" t="s">
        <v>45</v>
      </c>
      <c r="C30" s="34" t="s">
        <v>46</v>
      </c>
      <c r="D30" s="22">
        <v>612.88799999999969</v>
      </c>
      <c r="E30" s="23"/>
      <c r="F30" s="23">
        <f t="shared" ref="F30:F31" si="12">+ROUND(D30*E30,0)</f>
        <v>0</v>
      </c>
      <c r="G30" s="22">
        <v>33</v>
      </c>
      <c r="H30" s="22">
        <f t="shared" ref="H30:H31" si="13">+ROUND(G30*D30,2)</f>
        <v>20225.3</v>
      </c>
      <c r="I30" s="24">
        <f t="shared" ref="I30:I31" si="14">+ROUND(H30*E30,0)</f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.75" customHeight="1" outlineLevel="2" x14ac:dyDescent="0.25">
      <c r="A31" s="32">
        <v>1.2</v>
      </c>
      <c r="B31" s="33" t="s">
        <v>47</v>
      </c>
      <c r="C31" s="34" t="s">
        <v>46</v>
      </c>
      <c r="D31" s="22">
        <v>324.67</v>
      </c>
      <c r="E31" s="23"/>
      <c r="F31" s="23">
        <f t="shared" si="12"/>
        <v>0</v>
      </c>
      <c r="G31" s="22">
        <v>33</v>
      </c>
      <c r="H31" s="22">
        <f t="shared" si="13"/>
        <v>10714.11</v>
      </c>
      <c r="I31" s="24">
        <f t="shared" si="14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 outlineLevel="1" x14ac:dyDescent="0.25">
      <c r="A32" s="35"/>
      <c r="B32" s="36"/>
      <c r="C32" s="37"/>
      <c r="D32" s="38"/>
      <c r="E32" s="39"/>
      <c r="F32" s="23"/>
      <c r="G32" s="40"/>
      <c r="H32" s="41"/>
      <c r="I32" s="4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 x14ac:dyDescent="0.25">
      <c r="A33" s="43" t="s">
        <v>48</v>
      </c>
      <c r="B33" s="44"/>
      <c r="C33" s="44"/>
      <c r="D33" s="44"/>
      <c r="E33" s="45"/>
      <c r="F33" s="46">
        <f>+ROUND(F5+F27+F29,0)</f>
        <v>0</v>
      </c>
      <c r="G33" s="46"/>
      <c r="H33" s="46"/>
      <c r="I33" s="47">
        <f>+ROUND(I5+I27+I29,0)</f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 x14ac:dyDescent="0.25">
      <c r="A34" s="49"/>
      <c r="B34" s="36"/>
      <c r="C34" s="37"/>
      <c r="D34" s="38"/>
      <c r="E34" s="50"/>
      <c r="F34" s="50"/>
      <c r="G34" s="50"/>
      <c r="H34" s="50"/>
      <c r="I34" s="5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customHeight="1" x14ac:dyDescent="0.25">
      <c r="A35" s="49"/>
      <c r="B35" s="36"/>
      <c r="C35" s="37"/>
      <c r="D35" s="38"/>
      <c r="E35" s="50"/>
      <c r="F35" s="50"/>
      <c r="G35" s="50"/>
      <c r="H35" s="50"/>
      <c r="I35" s="5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6.5" customHeight="1" x14ac:dyDescent="0.25">
      <c r="A36" s="9" t="s">
        <v>49</v>
      </c>
      <c r="B36" s="10" t="s">
        <v>50</v>
      </c>
      <c r="C36" s="11"/>
      <c r="D36" s="11"/>
      <c r="E36" s="11"/>
      <c r="F36" s="12">
        <f>+ROUND(F37+F40+F48+F55,0)</f>
        <v>0</v>
      </c>
      <c r="G36" s="11"/>
      <c r="H36" s="11"/>
      <c r="I36" s="13">
        <f>+ROUND(I37+I40+I48+I55+I51,0)</f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 outlineLevel="1" x14ac:dyDescent="0.25">
      <c r="A37" s="14">
        <v>1</v>
      </c>
      <c r="B37" s="15" t="s">
        <v>10</v>
      </c>
      <c r="C37" s="16"/>
      <c r="D37" s="16"/>
      <c r="E37" s="15"/>
      <c r="F37" s="17">
        <f>+ROUND(SUM(F38:F39),0)</f>
        <v>0</v>
      </c>
      <c r="G37" s="15"/>
      <c r="H37" s="15"/>
      <c r="I37" s="18">
        <f>+ROUND(SUM(I38:I39),0)</f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customHeight="1" outlineLevel="2" x14ac:dyDescent="0.25">
      <c r="A38" s="19">
        <v>1.1000000000000001</v>
      </c>
      <c r="B38" s="20" t="s">
        <v>11</v>
      </c>
      <c r="C38" s="21" t="s">
        <v>12</v>
      </c>
      <c r="D38" s="22">
        <v>9</v>
      </c>
      <c r="E38" s="23"/>
      <c r="F38" s="23">
        <f t="shared" ref="F38:F39" si="15">+ROUND(D38*E38,0)</f>
        <v>0</v>
      </c>
      <c r="G38" s="22">
        <v>1</v>
      </c>
      <c r="H38" s="22">
        <f t="shared" ref="H38:H39" si="16">+ROUND(G38*D38,2)</f>
        <v>9</v>
      </c>
      <c r="I38" s="24">
        <f t="shared" ref="I38:I39" si="17">+ROUND(H38*E38,0)</f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customHeight="1" outlineLevel="2" x14ac:dyDescent="0.25">
      <c r="A39" s="19">
        <v>1.2</v>
      </c>
      <c r="B39" s="20" t="s">
        <v>13</v>
      </c>
      <c r="C39" s="21" t="s">
        <v>14</v>
      </c>
      <c r="D39" s="22">
        <v>0.03</v>
      </c>
      <c r="E39" s="23"/>
      <c r="F39" s="23">
        <f t="shared" si="15"/>
        <v>0</v>
      </c>
      <c r="G39" s="22">
        <v>1</v>
      </c>
      <c r="H39" s="22">
        <f t="shared" si="16"/>
        <v>0.03</v>
      </c>
      <c r="I39" s="24">
        <f t="shared" si="17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customHeight="1" outlineLevel="1" x14ac:dyDescent="0.25">
      <c r="A40" s="14">
        <f>+A37+1</f>
        <v>2</v>
      </c>
      <c r="B40" s="15" t="s">
        <v>15</v>
      </c>
      <c r="C40" s="16"/>
      <c r="D40" s="16"/>
      <c r="E40" s="15"/>
      <c r="F40" s="17">
        <f>+ROUND(SUM(F41:F47),0)</f>
        <v>0</v>
      </c>
      <c r="G40" s="15"/>
      <c r="H40" s="15"/>
      <c r="I40" s="18">
        <f>+ROUND(SUM(I41:I47),0)</f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customHeight="1" outlineLevel="2" x14ac:dyDescent="0.25">
      <c r="A41" s="19">
        <v>2.1</v>
      </c>
      <c r="B41" s="20" t="s">
        <v>16</v>
      </c>
      <c r="C41" s="21" t="s">
        <v>17</v>
      </c>
      <c r="D41" s="22">
        <v>127.4</v>
      </c>
      <c r="E41" s="23"/>
      <c r="F41" s="23">
        <f t="shared" ref="F41:F47" si="18">+ROUND(D41*E41,0)</f>
        <v>0</v>
      </c>
      <c r="G41" s="22">
        <v>1</v>
      </c>
      <c r="H41" s="22">
        <f t="shared" ref="H41:H47" si="19">+ROUND(G41*D41,2)</f>
        <v>127.4</v>
      </c>
      <c r="I41" s="24">
        <f t="shared" ref="I41:I47" si="20">+ROUND(H41*E41,0)</f>
        <v>0</v>
      </c>
      <c r="J41" s="25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 outlineLevel="2" x14ac:dyDescent="0.25">
      <c r="A42" s="26" t="s">
        <v>18</v>
      </c>
      <c r="B42" s="20" t="s">
        <v>19</v>
      </c>
      <c r="C42" s="21" t="s">
        <v>17</v>
      </c>
      <c r="D42" s="22">
        <v>50</v>
      </c>
      <c r="E42" s="23"/>
      <c r="F42" s="23">
        <f t="shared" si="18"/>
        <v>0</v>
      </c>
      <c r="G42" s="22">
        <v>1</v>
      </c>
      <c r="H42" s="22">
        <f t="shared" si="19"/>
        <v>50</v>
      </c>
      <c r="I42" s="24">
        <f t="shared" si="20"/>
        <v>0</v>
      </c>
      <c r="J42" s="25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customHeight="1" outlineLevel="2" x14ac:dyDescent="0.25">
      <c r="A43" s="19" t="s">
        <v>20</v>
      </c>
      <c r="B43" s="20" t="s">
        <v>21</v>
      </c>
      <c r="C43" s="21" t="s">
        <v>22</v>
      </c>
      <c r="D43" s="22">
        <v>100</v>
      </c>
      <c r="E43" s="23"/>
      <c r="F43" s="23">
        <f t="shared" si="18"/>
        <v>0</v>
      </c>
      <c r="G43" s="22">
        <v>1</v>
      </c>
      <c r="H43" s="22">
        <f t="shared" si="19"/>
        <v>100</v>
      </c>
      <c r="I43" s="24">
        <f t="shared" si="20"/>
        <v>0</v>
      </c>
      <c r="J43" s="25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.75" customHeight="1" outlineLevel="2" x14ac:dyDescent="0.25">
      <c r="A44" s="19">
        <v>2.2000000000000002</v>
      </c>
      <c r="B44" s="20" t="s">
        <v>23</v>
      </c>
      <c r="C44" s="21" t="s">
        <v>17</v>
      </c>
      <c r="D44" s="22">
        <v>50</v>
      </c>
      <c r="E44" s="23"/>
      <c r="F44" s="23">
        <f t="shared" si="18"/>
        <v>0</v>
      </c>
      <c r="G44" s="22">
        <v>1</v>
      </c>
      <c r="H44" s="22">
        <f t="shared" si="19"/>
        <v>50</v>
      </c>
      <c r="I44" s="24">
        <f t="shared" si="20"/>
        <v>0</v>
      </c>
      <c r="J44" s="25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 customHeight="1" outlineLevel="2" x14ac:dyDescent="0.25">
      <c r="A45" s="26" t="s">
        <v>24</v>
      </c>
      <c r="B45" s="20" t="s">
        <v>37</v>
      </c>
      <c r="C45" s="21" t="s">
        <v>26</v>
      </c>
      <c r="D45" s="22">
        <v>48</v>
      </c>
      <c r="E45" s="23"/>
      <c r="F45" s="23">
        <f t="shared" si="18"/>
        <v>0</v>
      </c>
      <c r="G45" s="22">
        <v>1</v>
      </c>
      <c r="H45" s="22">
        <f t="shared" si="19"/>
        <v>48</v>
      </c>
      <c r="I45" s="24">
        <f t="shared" si="20"/>
        <v>0</v>
      </c>
      <c r="J45" s="25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customHeight="1" outlineLevel="2" x14ac:dyDescent="0.25">
      <c r="A46" s="19">
        <v>2.2999999999999998</v>
      </c>
      <c r="B46" s="20" t="s">
        <v>51</v>
      </c>
      <c r="C46" s="21" t="s">
        <v>17</v>
      </c>
      <c r="D46" s="22">
        <v>30.050000000000004</v>
      </c>
      <c r="E46" s="23"/>
      <c r="F46" s="23">
        <f t="shared" si="18"/>
        <v>0</v>
      </c>
      <c r="G46" s="22">
        <v>1</v>
      </c>
      <c r="H46" s="22">
        <f t="shared" si="19"/>
        <v>30.05</v>
      </c>
      <c r="I46" s="24">
        <f t="shared" si="20"/>
        <v>0</v>
      </c>
      <c r="J46" s="25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 outlineLevel="2" x14ac:dyDescent="0.25">
      <c r="A47" s="26" t="s">
        <v>28</v>
      </c>
      <c r="B47" s="20" t="s">
        <v>52</v>
      </c>
      <c r="C47" s="21" t="s">
        <v>26</v>
      </c>
      <c r="D47" s="22">
        <v>86</v>
      </c>
      <c r="E47" s="23"/>
      <c r="F47" s="23">
        <f t="shared" si="18"/>
        <v>0</v>
      </c>
      <c r="G47" s="22">
        <v>1</v>
      </c>
      <c r="H47" s="22">
        <f t="shared" si="19"/>
        <v>86</v>
      </c>
      <c r="I47" s="24">
        <f t="shared" si="20"/>
        <v>0</v>
      </c>
      <c r="J47" s="2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customHeight="1" outlineLevel="1" x14ac:dyDescent="0.25">
      <c r="A48" s="14">
        <v>3</v>
      </c>
      <c r="B48" s="15" t="s">
        <v>30</v>
      </c>
      <c r="C48" s="16"/>
      <c r="D48" s="16"/>
      <c r="E48" s="15"/>
      <c r="F48" s="17">
        <f>+ROUND(SUM(F49:F50),0)</f>
        <v>0</v>
      </c>
      <c r="G48" s="15"/>
      <c r="H48" s="15"/>
      <c r="I48" s="18">
        <f>+ROUND(SUM(I49:I50),0)</f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customHeight="1" outlineLevel="2" x14ac:dyDescent="0.25">
      <c r="A49" s="19">
        <v>3.1</v>
      </c>
      <c r="B49" s="20" t="s">
        <v>53</v>
      </c>
      <c r="C49" s="21" t="s">
        <v>12</v>
      </c>
      <c r="D49" s="22">
        <v>21.14</v>
      </c>
      <c r="E49" s="23"/>
      <c r="F49" s="23">
        <f t="shared" ref="F49:F50" si="21">+ROUND(D49*E49,0)</f>
        <v>0</v>
      </c>
      <c r="G49" s="22">
        <v>1</v>
      </c>
      <c r="H49" s="22">
        <f t="shared" ref="H49:H50" si="22">+ROUND(G49*D49,2)</f>
        <v>21.14</v>
      </c>
      <c r="I49" s="24">
        <f t="shared" ref="I49:I50" si="23">+ROUND(H49*E49,0)</f>
        <v>0</v>
      </c>
      <c r="J49" s="25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customHeight="1" outlineLevel="2" x14ac:dyDescent="0.25">
      <c r="A50" s="26" t="s">
        <v>32</v>
      </c>
      <c r="B50" s="20" t="s">
        <v>54</v>
      </c>
      <c r="C50" s="21" t="s">
        <v>26</v>
      </c>
      <c r="D50" s="22">
        <v>520</v>
      </c>
      <c r="E50" s="23"/>
      <c r="F50" s="23">
        <f t="shared" si="21"/>
        <v>0</v>
      </c>
      <c r="G50" s="22">
        <v>1</v>
      </c>
      <c r="H50" s="22">
        <f t="shared" si="22"/>
        <v>520</v>
      </c>
      <c r="I50" s="24">
        <f t="shared" si="23"/>
        <v>0</v>
      </c>
      <c r="J50" s="25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 outlineLevel="2" x14ac:dyDescent="0.25">
      <c r="A51" s="14">
        <v>4</v>
      </c>
      <c r="B51" s="15" t="s">
        <v>34</v>
      </c>
      <c r="C51" s="16"/>
      <c r="D51" s="16"/>
      <c r="E51" s="15"/>
      <c r="F51" s="17">
        <f>+ROUND(SUM(F52:F54),0)</f>
        <v>0</v>
      </c>
      <c r="G51" s="15"/>
      <c r="H51" s="15"/>
      <c r="I51" s="18">
        <f>+ROUND(SUM(I52:I54),0)</f>
        <v>0</v>
      </c>
      <c r="J51" s="25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 customHeight="1" outlineLevel="2" x14ac:dyDescent="0.25">
      <c r="A52" s="19">
        <v>4.0999999999999996</v>
      </c>
      <c r="B52" s="20" t="s">
        <v>35</v>
      </c>
      <c r="C52" s="21" t="s">
        <v>17</v>
      </c>
      <c r="D52" s="22">
        <v>25</v>
      </c>
      <c r="E52" s="23"/>
      <c r="F52" s="23">
        <f t="shared" ref="F52:F54" si="24">+ROUND(D52*E52,0)</f>
        <v>0</v>
      </c>
      <c r="G52" s="52">
        <v>1</v>
      </c>
      <c r="H52" s="22">
        <f t="shared" ref="H52:H53" si="25">+ROUND(G53*D52,2)</f>
        <v>25</v>
      </c>
      <c r="I52" s="24">
        <f t="shared" ref="I52:I54" si="26">+ROUND(H52*E52,0)</f>
        <v>0</v>
      </c>
      <c r="J52" s="25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 customHeight="1" outlineLevel="2" x14ac:dyDescent="0.25">
      <c r="A53" s="19" t="s">
        <v>36</v>
      </c>
      <c r="B53" s="20" t="s">
        <v>37</v>
      </c>
      <c r="C53" s="21" t="s">
        <v>26</v>
      </c>
      <c r="D53" s="22">
        <v>12</v>
      </c>
      <c r="E53" s="27"/>
      <c r="F53" s="23">
        <f t="shared" si="24"/>
        <v>0</v>
      </c>
      <c r="G53" s="22">
        <v>1</v>
      </c>
      <c r="H53" s="22">
        <f t="shared" si="25"/>
        <v>12</v>
      </c>
      <c r="I53" s="24">
        <f t="shared" si="26"/>
        <v>0</v>
      </c>
      <c r="J53" s="25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 customHeight="1" outlineLevel="2" x14ac:dyDescent="0.25">
      <c r="A54" s="19" t="s">
        <v>38</v>
      </c>
      <c r="B54" s="20" t="s">
        <v>29</v>
      </c>
      <c r="C54" s="21" t="s">
        <v>26</v>
      </c>
      <c r="D54" s="22">
        <v>4</v>
      </c>
      <c r="E54" s="23"/>
      <c r="F54" s="23">
        <f t="shared" si="24"/>
        <v>0</v>
      </c>
      <c r="G54" s="22">
        <v>1</v>
      </c>
      <c r="H54" s="22">
        <f>+ROUND(G54*D54,2)</f>
        <v>4</v>
      </c>
      <c r="I54" s="24">
        <f t="shared" si="26"/>
        <v>0</v>
      </c>
      <c r="J54" s="25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.75" customHeight="1" outlineLevel="1" x14ac:dyDescent="0.25">
      <c r="A55" s="14">
        <v>5</v>
      </c>
      <c r="B55" s="15" t="s">
        <v>39</v>
      </c>
      <c r="C55" s="16"/>
      <c r="D55" s="16"/>
      <c r="E55" s="15"/>
      <c r="F55" s="17">
        <f>ROUND(F56,0)</f>
        <v>0</v>
      </c>
      <c r="G55" s="17"/>
      <c r="H55" s="17"/>
      <c r="I55" s="18">
        <f>ROUND(I56,0)</f>
        <v>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.75" customHeight="1" outlineLevel="2" x14ac:dyDescent="0.25">
      <c r="A56" s="19">
        <v>5.0999999999999996</v>
      </c>
      <c r="B56" s="20" t="s">
        <v>40</v>
      </c>
      <c r="C56" s="21" t="s">
        <v>12</v>
      </c>
      <c r="D56" s="22">
        <v>65.099999999999994</v>
      </c>
      <c r="E56" s="23"/>
      <c r="F56" s="23">
        <f>+ROUND(D56*E56,0)</f>
        <v>0</v>
      </c>
      <c r="G56" s="22">
        <v>1</v>
      </c>
      <c r="H56" s="22">
        <f>+ROUND(G56*D56,2)</f>
        <v>65.099999999999994</v>
      </c>
      <c r="I56" s="24">
        <f>+ROUND(H56*E56,0)</f>
        <v>0</v>
      </c>
      <c r="J56" s="25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5.75" customHeight="1" outlineLevel="1" x14ac:dyDescent="0.25">
      <c r="A57" s="14">
        <v>6</v>
      </c>
      <c r="B57" s="10" t="s">
        <v>41</v>
      </c>
      <c r="C57" s="10"/>
      <c r="D57" s="10"/>
      <c r="E57" s="10"/>
      <c r="F57" s="28">
        <f>+ROUND(SUM(F58),0)</f>
        <v>0</v>
      </c>
      <c r="G57" s="10"/>
      <c r="H57" s="10"/>
      <c r="I57" s="29">
        <f>+ROUND(SUM(I58),0)</f>
        <v>0</v>
      </c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</row>
    <row r="58" spans="1:21" ht="15.75" customHeight="1" outlineLevel="2" x14ac:dyDescent="0.25">
      <c r="A58" s="19">
        <v>6.1</v>
      </c>
      <c r="B58" s="31" t="s">
        <v>42</v>
      </c>
      <c r="C58" s="21" t="s">
        <v>43</v>
      </c>
      <c r="D58" s="22">
        <v>0.4</v>
      </c>
      <c r="E58" s="23"/>
      <c r="F58" s="23">
        <f>+ROUND(D58*E58,0)</f>
        <v>0</v>
      </c>
      <c r="G58" s="22">
        <v>1</v>
      </c>
      <c r="H58" s="22">
        <f>+ROUND(G58*D58,2)</f>
        <v>0.4</v>
      </c>
      <c r="I58" s="24">
        <f>+ROUND(H58*E58,0)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.75" customHeight="1" outlineLevel="1" x14ac:dyDescent="0.25">
      <c r="A59" s="14">
        <v>7</v>
      </c>
      <c r="B59" s="10" t="s">
        <v>44</v>
      </c>
      <c r="C59" s="10"/>
      <c r="D59" s="10"/>
      <c r="E59" s="10"/>
      <c r="F59" s="28">
        <f>+ROUND(SUM(F60:F61),0)</f>
        <v>0</v>
      </c>
      <c r="G59" s="10"/>
      <c r="H59" s="10"/>
      <c r="I59" s="29">
        <f>+ROUND(SUM(I60:I61),0)</f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5.75" customHeight="1" outlineLevel="2" x14ac:dyDescent="0.25">
      <c r="A60" s="32">
        <v>7.1</v>
      </c>
      <c r="B60" s="33" t="s">
        <v>45</v>
      </c>
      <c r="C60" s="34" t="s">
        <v>46</v>
      </c>
      <c r="D60" s="22">
        <v>2683.5162999999998</v>
      </c>
      <c r="E60" s="23"/>
      <c r="F60" s="23">
        <f t="shared" ref="F60" si="27">+ROUND(D60*E60,0)</f>
        <v>0</v>
      </c>
      <c r="G60" s="22">
        <v>1</v>
      </c>
      <c r="H60" s="22">
        <f t="shared" ref="H60:H61" si="28">+ROUND(G60*D60,2)</f>
        <v>2683.52</v>
      </c>
      <c r="I60" s="24">
        <f t="shared" ref="I60:I61" si="29">+ROUND(H60*E60,0)</f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5.75" customHeight="1" outlineLevel="2" x14ac:dyDescent="0.25">
      <c r="A61" s="32">
        <v>7.2</v>
      </c>
      <c r="B61" s="33" t="s">
        <v>47</v>
      </c>
      <c r="C61" s="34" t="s">
        <v>46</v>
      </c>
      <c r="D61" s="22">
        <v>324.67</v>
      </c>
      <c r="E61" s="23"/>
      <c r="F61" s="23">
        <f>+ROUND(D61*E61,0)</f>
        <v>0</v>
      </c>
      <c r="G61" s="22">
        <v>1</v>
      </c>
      <c r="H61" s="22">
        <f t="shared" si="28"/>
        <v>324.67</v>
      </c>
      <c r="I61" s="24">
        <f t="shared" si="29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.75" customHeight="1" outlineLevel="1" x14ac:dyDescent="0.25">
      <c r="A62" s="35"/>
      <c r="B62" s="36"/>
      <c r="C62" s="37"/>
      <c r="D62" s="38"/>
      <c r="E62" s="39"/>
      <c r="F62" s="23"/>
      <c r="G62" s="40"/>
      <c r="H62" s="41"/>
      <c r="I62" s="4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 x14ac:dyDescent="0.25">
      <c r="A63" s="43" t="s">
        <v>55</v>
      </c>
      <c r="B63" s="44"/>
      <c r="C63" s="44"/>
      <c r="D63" s="44"/>
      <c r="E63" s="45"/>
      <c r="F63" s="46">
        <f>+ROUND(F36+F57+F59,0)</f>
        <v>0</v>
      </c>
      <c r="G63" s="46"/>
      <c r="H63" s="46"/>
      <c r="I63" s="47">
        <f>+ROUND(I36+I57+I59,0)</f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5.75" customHeight="1" x14ac:dyDescent="0.25">
      <c r="A64" s="53"/>
      <c r="B64" s="54"/>
      <c r="C64" s="54"/>
      <c r="D64" s="54"/>
      <c r="E64" s="54"/>
      <c r="F64" s="55"/>
      <c r="G64" s="55"/>
      <c r="H64" s="55"/>
      <c r="I64" s="56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</row>
    <row r="65" spans="1:21" ht="15.75" customHeight="1" x14ac:dyDescent="0.25">
      <c r="A65" s="53"/>
      <c r="B65" s="54"/>
      <c r="C65" s="54"/>
      <c r="D65" s="54"/>
      <c r="E65" s="54"/>
      <c r="F65" s="55"/>
      <c r="G65" s="55"/>
      <c r="H65" s="55"/>
      <c r="I65" s="56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</row>
    <row r="66" spans="1:21" ht="16.5" customHeight="1" x14ac:dyDescent="0.25">
      <c r="A66" s="9" t="s">
        <v>49</v>
      </c>
      <c r="B66" s="10" t="s">
        <v>56</v>
      </c>
      <c r="C66" s="11"/>
      <c r="D66" s="11"/>
      <c r="E66" s="11"/>
      <c r="F66" s="12">
        <f>+ROUND(F67+F70+F78+F85,0)</f>
        <v>0</v>
      </c>
      <c r="G66" s="11"/>
      <c r="H66" s="11"/>
      <c r="I66" s="13">
        <f>+ROUND(I67+I70+I78+I85+I81,0)</f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customHeight="1" outlineLevel="1" x14ac:dyDescent="0.25">
      <c r="A67" s="14">
        <v>1</v>
      </c>
      <c r="B67" s="15" t="s">
        <v>10</v>
      </c>
      <c r="C67" s="16"/>
      <c r="D67" s="16"/>
      <c r="E67" s="15"/>
      <c r="F67" s="17">
        <f>+ROUND(SUM(F68:F69),0)</f>
        <v>0</v>
      </c>
      <c r="G67" s="15"/>
      <c r="H67" s="15"/>
      <c r="I67" s="18">
        <f>+ROUND(SUM(I68:I69),0)</f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.75" customHeight="1" outlineLevel="2" x14ac:dyDescent="0.25">
      <c r="A68" s="19">
        <v>1.1000000000000001</v>
      </c>
      <c r="B68" s="20" t="s">
        <v>11</v>
      </c>
      <c r="C68" s="21" t="s">
        <v>12</v>
      </c>
      <c r="D68" s="22">
        <v>9</v>
      </c>
      <c r="E68" s="23"/>
      <c r="F68" s="23">
        <f t="shared" ref="F68:F69" si="30">+ROUND(D68*E68,0)</f>
        <v>0</v>
      </c>
      <c r="G68" s="22">
        <v>1</v>
      </c>
      <c r="H68" s="22">
        <f t="shared" ref="H68:H69" si="31">+ROUND(G68*D68,2)</f>
        <v>9</v>
      </c>
      <c r="I68" s="24">
        <f t="shared" ref="I68:I69" si="32">+ROUND(H68*E68,0)</f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5.75" customHeight="1" outlineLevel="2" x14ac:dyDescent="0.25">
      <c r="A69" s="19">
        <v>1.2</v>
      </c>
      <c r="B69" s="20" t="s">
        <v>13</v>
      </c>
      <c r="C69" s="21" t="s">
        <v>14</v>
      </c>
      <c r="D69" s="22">
        <v>0.03</v>
      </c>
      <c r="E69" s="23"/>
      <c r="F69" s="23">
        <f t="shared" si="30"/>
        <v>0</v>
      </c>
      <c r="G69" s="22">
        <v>1</v>
      </c>
      <c r="H69" s="22">
        <f t="shared" si="31"/>
        <v>0.03</v>
      </c>
      <c r="I69" s="24">
        <f t="shared" si="3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.75" customHeight="1" outlineLevel="1" x14ac:dyDescent="0.25">
      <c r="A70" s="14">
        <f>+A67+1</f>
        <v>2</v>
      </c>
      <c r="B70" s="15" t="s">
        <v>57</v>
      </c>
      <c r="C70" s="16"/>
      <c r="D70" s="16"/>
      <c r="E70" s="15"/>
      <c r="F70" s="17">
        <f>+ROUND(SUM(F71:F77),0)</f>
        <v>0</v>
      </c>
      <c r="G70" s="15"/>
      <c r="H70" s="15"/>
      <c r="I70" s="18">
        <f>+ROUND(SUM(I71:I77),0)</f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customHeight="1" outlineLevel="2" x14ac:dyDescent="0.25">
      <c r="A71" s="19">
        <v>2.1</v>
      </c>
      <c r="B71" s="20" t="s">
        <v>16</v>
      </c>
      <c r="C71" s="21" t="s">
        <v>17</v>
      </c>
      <c r="D71" s="22">
        <v>80</v>
      </c>
      <c r="E71" s="23"/>
      <c r="F71" s="23">
        <f t="shared" ref="F71:F77" si="33">+ROUND(D71*E71,0)</f>
        <v>0</v>
      </c>
      <c r="G71" s="22">
        <v>1</v>
      </c>
      <c r="H71" s="22">
        <f t="shared" ref="H71:H77" si="34">+ROUND(G71*D71,2)</f>
        <v>80</v>
      </c>
      <c r="I71" s="24">
        <f t="shared" ref="I71:I77" si="35">+ROUND(H71*E71,0)</f>
        <v>0</v>
      </c>
      <c r="J71" s="25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customHeight="1" outlineLevel="2" x14ac:dyDescent="0.25">
      <c r="A72" s="26" t="s">
        <v>18</v>
      </c>
      <c r="B72" s="20" t="s">
        <v>19</v>
      </c>
      <c r="C72" s="21" t="s">
        <v>17</v>
      </c>
      <c r="D72" s="22">
        <v>50</v>
      </c>
      <c r="E72" s="23"/>
      <c r="F72" s="23">
        <f t="shared" si="33"/>
        <v>0</v>
      </c>
      <c r="G72" s="22">
        <v>1</v>
      </c>
      <c r="H72" s="22">
        <f t="shared" si="34"/>
        <v>50</v>
      </c>
      <c r="I72" s="24">
        <f t="shared" si="35"/>
        <v>0</v>
      </c>
      <c r="J72" s="25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.75" customHeight="1" outlineLevel="2" x14ac:dyDescent="0.25">
      <c r="A73" s="19" t="s">
        <v>20</v>
      </c>
      <c r="B73" s="20" t="s">
        <v>21</v>
      </c>
      <c r="C73" s="21" t="s">
        <v>22</v>
      </c>
      <c r="D73" s="22">
        <v>100</v>
      </c>
      <c r="E73" s="23"/>
      <c r="F73" s="23">
        <f t="shared" si="33"/>
        <v>0</v>
      </c>
      <c r="G73" s="22">
        <v>1</v>
      </c>
      <c r="H73" s="22">
        <f t="shared" si="34"/>
        <v>100</v>
      </c>
      <c r="I73" s="24">
        <f t="shared" si="35"/>
        <v>0</v>
      </c>
      <c r="J73" s="25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.75" customHeight="1" outlineLevel="2" x14ac:dyDescent="0.25">
      <c r="A74" s="19">
        <v>2.2000000000000002</v>
      </c>
      <c r="B74" s="20" t="s">
        <v>23</v>
      </c>
      <c r="C74" s="21" t="s">
        <v>17</v>
      </c>
      <c r="D74" s="22">
        <v>30</v>
      </c>
      <c r="E74" s="23"/>
      <c r="F74" s="23">
        <f t="shared" si="33"/>
        <v>0</v>
      </c>
      <c r="G74" s="22">
        <v>1</v>
      </c>
      <c r="H74" s="22">
        <f t="shared" si="34"/>
        <v>30</v>
      </c>
      <c r="I74" s="24">
        <f t="shared" si="35"/>
        <v>0</v>
      </c>
      <c r="J74" s="25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5.75" customHeight="1" outlineLevel="2" x14ac:dyDescent="0.25">
      <c r="A75" s="26" t="s">
        <v>24</v>
      </c>
      <c r="B75" s="20" t="s">
        <v>37</v>
      </c>
      <c r="C75" s="21" t="s">
        <v>26</v>
      </c>
      <c r="D75" s="22">
        <v>48</v>
      </c>
      <c r="E75" s="23"/>
      <c r="F75" s="23">
        <f t="shared" si="33"/>
        <v>0</v>
      </c>
      <c r="G75" s="22">
        <v>1</v>
      </c>
      <c r="H75" s="22">
        <f t="shared" si="34"/>
        <v>48</v>
      </c>
      <c r="I75" s="24">
        <f t="shared" si="35"/>
        <v>0</v>
      </c>
      <c r="J75" s="25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customHeight="1" outlineLevel="2" x14ac:dyDescent="0.25">
      <c r="A76" s="19">
        <v>2.2999999999999998</v>
      </c>
      <c r="B76" s="20" t="s">
        <v>51</v>
      </c>
      <c r="C76" s="21" t="s">
        <v>17</v>
      </c>
      <c r="D76" s="22">
        <v>30.050000000000004</v>
      </c>
      <c r="E76" s="23"/>
      <c r="F76" s="23">
        <f t="shared" si="33"/>
        <v>0</v>
      </c>
      <c r="G76" s="22">
        <v>1</v>
      </c>
      <c r="H76" s="22">
        <f t="shared" si="34"/>
        <v>30.05</v>
      </c>
      <c r="I76" s="24">
        <f t="shared" si="35"/>
        <v>0</v>
      </c>
      <c r="J76" s="25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5.75" customHeight="1" outlineLevel="2" x14ac:dyDescent="0.25">
      <c r="A77" s="26" t="s">
        <v>28</v>
      </c>
      <c r="B77" s="20" t="s">
        <v>52</v>
      </c>
      <c r="C77" s="21" t="s">
        <v>26</v>
      </c>
      <c r="D77" s="22">
        <v>86</v>
      </c>
      <c r="E77" s="23"/>
      <c r="F77" s="23">
        <f t="shared" si="33"/>
        <v>0</v>
      </c>
      <c r="G77" s="22">
        <v>1</v>
      </c>
      <c r="H77" s="22">
        <f t="shared" si="34"/>
        <v>86</v>
      </c>
      <c r="I77" s="24">
        <f t="shared" si="35"/>
        <v>0</v>
      </c>
      <c r="J77" s="25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5.75" customHeight="1" outlineLevel="1" x14ac:dyDescent="0.25">
      <c r="A78" s="14">
        <v>3</v>
      </c>
      <c r="B78" s="15" t="s">
        <v>30</v>
      </c>
      <c r="C78" s="16"/>
      <c r="D78" s="16"/>
      <c r="E78" s="15"/>
      <c r="F78" s="17">
        <f>+ROUND(SUM(F79:F80),0)</f>
        <v>0</v>
      </c>
      <c r="G78" s="15"/>
      <c r="H78" s="15"/>
      <c r="I78" s="18">
        <f>+ROUND(SUM(I79:I80),0)</f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23.25" customHeight="1" outlineLevel="2" x14ac:dyDescent="0.25">
      <c r="A79" s="19">
        <v>3.1</v>
      </c>
      <c r="B79" s="20" t="s">
        <v>53</v>
      </c>
      <c r="C79" s="21" t="s">
        <v>12</v>
      </c>
      <c r="D79" s="22">
        <v>9</v>
      </c>
      <c r="E79" s="23"/>
      <c r="F79" s="23">
        <f t="shared" ref="F79:F80" si="36">+ROUND(D79*E79,0)</f>
        <v>0</v>
      </c>
      <c r="G79" s="22">
        <v>1</v>
      </c>
      <c r="H79" s="22">
        <f t="shared" ref="H79:H80" si="37">+ROUND(G79*D79,2)</f>
        <v>9</v>
      </c>
      <c r="I79" s="24">
        <f t="shared" ref="I79:I80" si="38">+ROUND(H79*E79,0)</f>
        <v>0</v>
      </c>
      <c r="J79" s="25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5.75" customHeight="1" outlineLevel="2" x14ac:dyDescent="0.25">
      <c r="A80" s="26" t="s">
        <v>32</v>
      </c>
      <c r="B80" s="20" t="s">
        <v>54</v>
      </c>
      <c r="C80" s="21" t="s">
        <v>26</v>
      </c>
      <c r="D80" s="22">
        <v>520</v>
      </c>
      <c r="E80" s="23"/>
      <c r="F80" s="23">
        <f t="shared" si="36"/>
        <v>0</v>
      </c>
      <c r="G80" s="22">
        <v>1</v>
      </c>
      <c r="H80" s="22">
        <f t="shared" si="37"/>
        <v>520</v>
      </c>
      <c r="I80" s="24">
        <f t="shared" si="38"/>
        <v>0</v>
      </c>
      <c r="J80" s="25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5.75" customHeight="1" outlineLevel="2" x14ac:dyDescent="0.25">
      <c r="A81" s="14">
        <v>4</v>
      </c>
      <c r="B81" s="15" t="s">
        <v>34</v>
      </c>
      <c r="C81" s="16"/>
      <c r="D81" s="16"/>
      <c r="E81" s="15"/>
      <c r="F81" s="17">
        <f>+ROUND(SUM(F82:F84),0)</f>
        <v>0</v>
      </c>
      <c r="G81" s="15"/>
      <c r="H81" s="15"/>
      <c r="I81" s="18">
        <f>+ROUND(SUM(I82:I84),0)</f>
        <v>0</v>
      </c>
      <c r="J81" s="25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28.5" customHeight="1" outlineLevel="2" x14ac:dyDescent="0.25">
      <c r="A82" s="19">
        <v>4.0999999999999996</v>
      </c>
      <c r="B82" s="20" t="s">
        <v>35</v>
      </c>
      <c r="C82" s="21" t="s">
        <v>17</v>
      </c>
      <c r="D82" s="22">
        <v>25</v>
      </c>
      <c r="E82" s="23"/>
      <c r="F82" s="23">
        <f t="shared" ref="F82:F84" si="39">+ROUND(D82*E82,0)</f>
        <v>0</v>
      </c>
      <c r="G82" s="52">
        <v>1</v>
      </c>
      <c r="H82" s="22">
        <f t="shared" ref="H82:H83" si="40">+ROUND(G83*D82,2)</f>
        <v>25</v>
      </c>
      <c r="I82" s="24">
        <f t="shared" ref="I82:I84" si="41">+ROUND(H82*E82,0)</f>
        <v>0</v>
      </c>
      <c r="J82" s="25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5.75" customHeight="1" outlineLevel="2" x14ac:dyDescent="0.25">
      <c r="A83" s="19" t="s">
        <v>36</v>
      </c>
      <c r="B83" s="20" t="s">
        <v>37</v>
      </c>
      <c r="C83" s="21" t="s">
        <v>26</v>
      </c>
      <c r="D83" s="22">
        <v>12</v>
      </c>
      <c r="E83" s="27"/>
      <c r="F83" s="23">
        <f t="shared" si="39"/>
        <v>0</v>
      </c>
      <c r="G83" s="22">
        <v>1</v>
      </c>
      <c r="H83" s="22">
        <f t="shared" si="40"/>
        <v>12</v>
      </c>
      <c r="I83" s="24">
        <f t="shared" si="41"/>
        <v>0</v>
      </c>
      <c r="J83" s="25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customHeight="1" outlineLevel="2" x14ac:dyDescent="0.25">
      <c r="A84" s="19" t="s">
        <v>38</v>
      </c>
      <c r="B84" s="20" t="s">
        <v>29</v>
      </c>
      <c r="C84" s="21" t="s">
        <v>26</v>
      </c>
      <c r="D84" s="22">
        <v>4</v>
      </c>
      <c r="E84" s="23"/>
      <c r="F84" s="23">
        <f t="shared" si="39"/>
        <v>0</v>
      </c>
      <c r="G84" s="22">
        <v>1</v>
      </c>
      <c r="H84" s="22">
        <f>+ROUND(G84*D84,2)</f>
        <v>4</v>
      </c>
      <c r="I84" s="24">
        <f t="shared" si="41"/>
        <v>0</v>
      </c>
      <c r="J84" s="25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customHeight="1" outlineLevel="1" x14ac:dyDescent="0.25">
      <c r="A85" s="14">
        <v>5</v>
      </c>
      <c r="B85" s="15" t="s">
        <v>39</v>
      </c>
      <c r="C85" s="16"/>
      <c r="D85" s="16"/>
      <c r="E85" s="15"/>
      <c r="F85" s="17">
        <f>ROUND(F86,0)</f>
        <v>0</v>
      </c>
      <c r="G85" s="17"/>
      <c r="H85" s="17"/>
      <c r="I85" s="18">
        <f>ROUND(I86,0)</f>
        <v>0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5.75" customHeight="1" outlineLevel="2" x14ac:dyDescent="0.25">
      <c r="A86" s="19">
        <v>5.0999999999999996</v>
      </c>
      <c r="B86" s="20" t="s">
        <v>40</v>
      </c>
      <c r="C86" s="21" t="s">
        <v>12</v>
      </c>
      <c r="D86" s="22">
        <v>40</v>
      </c>
      <c r="E86" s="23"/>
      <c r="F86" s="23">
        <f>+ROUND(D86*E86,0)</f>
        <v>0</v>
      </c>
      <c r="G86" s="22">
        <v>1</v>
      </c>
      <c r="H86" s="22">
        <f>+ROUND(G86*D86,2)</f>
        <v>40</v>
      </c>
      <c r="I86" s="24">
        <f>+ROUND(H86*E86,0)</f>
        <v>0</v>
      </c>
      <c r="J86" s="25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5.75" customHeight="1" outlineLevel="1" x14ac:dyDescent="0.25">
      <c r="A87" s="14">
        <v>6</v>
      </c>
      <c r="B87" s="10" t="s">
        <v>41</v>
      </c>
      <c r="C87" s="10"/>
      <c r="D87" s="10"/>
      <c r="E87" s="10"/>
      <c r="F87" s="28">
        <f>+ROUND(SUM(F88),0)</f>
        <v>0</v>
      </c>
      <c r="G87" s="10"/>
      <c r="H87" s="10"/>
      <c r="I87" s="29">
        <f>+ROUND(SUM(I88),0)</f>
        <v>0</v>
      </c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</row>
    <row r="88" spans="1:21" ht="15.75" customHeight="1" outlineLevel="2" x14ac:dyDescent="0.25">
      <c r="A88" s="19">
        <v>6.1</v>
      </c>
      <c r="B88" s="31" t="s">
        <v>42</v>
      </c>
      <c r="C88" s="21" t="s">
        <v>43</v>
      </c>
      <c r="D88" s="22">
        <v>0.4</v>
      </c>
      <c r="E88" s="23"/>
      <c r="F88" s="23">
        <f>+ROUND(D88*E88,0)</f>
        <v>0</v>
      </c>
      <c r="G88" s="22">
        <v>1</v>
      </c>
      <c r="H88" s="22">
        <f>+ROUND(G88*D88,2)</f>
        <v>0.4</v>
      </c>
      <c r="I88" s="24">
        <f>+ROUND(H88*E88,0)</f>
        <v>0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customHeight="1" outlineLevel="1" x14ac:dyDescent="0.25">
      <c r="A89" s="14">
        <v>7</v>
      </c>
      <c r="B89" s="10" t="s">
        <v>44</v>
      </c>
      <c r="C89" s="10"/>
      <c r="D89" s="10"/>
      <c r="E89" s="10"/>
      <c r="F89" s="28">
        <f>+ROUND(SUM(F90:F92),0)</f>
        <v>0</v>
      </c>
      <c r="G89" s="10"/>
      <c r="H89" s="10"/>
      <c r="I89" s="29">
        <f>+ROUND(SUM(I90:I92),0)</f>
        <v>0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customHeight="1" outlineLevel="2" x14ac:dyDescent="0.25">
      <c r="A90" s="32">
        <v>7.1</v>
      </c>
      <c r="B90" s="33" t="s">
        <v>45</v>
      </c>
      <c r="C90" s="34" t="s">
        <v>46</v>
      </c>
      <c r="D90" s="22">
        <v>1643.0835000000004</v>
      </c>
      <c r="E90" s="23"/>
      <c r="F90" s="23">
        <f t="shared" ref="F90:F92" si="42">+ROUND(D90*E90,0)</f>
        <v>0</v>
      </c>
      <c r="G90" s="22">
        <v>1</v>
      </c>
      <c r="H90" s="22">
        <f t="shared" ref="H90:H92" si="43">+ROUND(G90*D90,2)</f>
        <v>1643.08</v>
      </c>
      <c r="I90" s="24">
        <f t="shared" ref="I90:I92" si="44">+ROUND(H90*E90,0)</f>
        <v>0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customHeight="1" outlineLevel="2" x14ac:dyDescent="0.25">
      <c r="A91" s="32">
        <v>7.2</v>
      </c>
      <c r="B91" s="33" t="s">
        <v>47</v>
      </c>
      <c r="C91" s="34" t="s">
        <v>46</v>
      </c>
      <c r="D91" s="22">
        <v>324.67</v>
      </c>
      <c r="E91" s="23"/>
      <c r="F91" s="23">
        <f t="shared" si="42"/>
        <v>0</v>
      </c>
      <c r="G91" s="22">
        <v>1</v>
      </c>
      <c r="H91" s="22">
        <f t="shared" si="43"/>
        <v>324.67</v>
      </c>
      <c r="I91" s="24">
        <f t="shared" si="44"/>
        <v>0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.75" customHeight="1" outlineLevel="1" x14ac:dyDescent="0.25">
      <c r="A92" s="32">
        <v>7.3</v>
      </c>
      <c r="B92" s="36" t="s">
        <v>58</v>
      </c>
      <c r="C92" s="37" t="s">
        <v>59</v>
      </c>
      <c r="D92" s="22">
        <v>350</v>
      </c>
      <c r="E92" s="39"/>
      <c r="F92" s="23">
        <f t="shared" si="42"/>
        <v>0</v>
      </c>
      <c r="G92" s="40">
        <v>1</v>
      </c>
      <c r="H92" s="22">
        <f t="shared" si="43"/>
        <v>350</v>
      </c>
      <c r="I92" s="24">
        <f t="shared" si="44"/>
        <v>0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.75" customHeight="1" x14ac:dyDescent="0.25">
      <c r="A93" s="43" t="s">
        <v>55</v>
      </c>
      <c r="B93" s="44"/>
      <c r="C93" s="44"/>
      <c r="D93" s="44"/>
      <c r="E93" s="45"/>
      <c r="F93" s="46">
        <f>+ROUND(F66+F87+F89,0)</f>
        <v>0</v>
      </c>
      <c r="G93" s="46"/>
      <c r="H93" s="46"/>
      <c r="I93" s="47">
        <f>+ROUND(I66+I87+I89,0)</f>
        <v>0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.75" customHeight="1" outlineLevel="1" x14ac:dyDescent="0.25">
      <c r="A94" s="35"/>
      <c r="B94" s="36"/>
      <c r="C94" s="37"/>
      <c r="D94" s="38"/>
      <c r="E94" s="39"/>
      <c r="F94" s="23"/>
      <c r="G94" s="40"/>
      <c r="H94" s="41"/>
      <c r="I94" s="4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.75" customHeight="1" x14ac:dyDescent="0.25">
      <c r="A95" s="58" t="s">
        <v>60</v>
      </c>
      <c r="B95" s="59"/>
      <c r="C95" s="59"/>
      <c r="D95" s="59"/>
      <c r="E95" s="60"/>
      <c r="F95" s="61"/>
      <c r="G95" s="61"/>
      <c r="H95" s="61"/>
      <c r="I95" s="62">
        <f>+ROUND(I93+I63+I33,2)</f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.75" customHeight="1" x14ac:dyDescent="0.25">
      <c r="A96" s="35"/>
      <c r="B96" s="36"/>
      <c r="C96" s="37"/>
      <c r="D96" s="38"/>
      <c r="E96" s="39"/>
      <c r="F96" s="23"/>
      <c r="G96" s="40"/>
      <c r="H96" s="41"/>
      <c r="I96" s="4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.75" customHeight="1" x14ac:dyDescent="0.25">
      <c r="A97" s="95" t="s">
        <v>61</v>
      </c>
      <c r="B97" s="78"/>
      <c r="C97" s="78"/>
      <c r="D97" s="78"/>
      <c r="E97" s="78"/>
      <c r="F97" s="78"/>
      <c r="G97" s="79"/>
      <c r="H97" s="63"/>
      <c r="I97" s="64">
        <f>ROUND((I95*H97),0)</f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.75" customHeight="1" x14ac:dyDescent="0.25">
      <c r="A98" s="74" t="s">
        <v>62</v>
      </c>
      <c r="B98" s="75"/>
      <c r="C98" s="75"/>
      <c r="D98" s="75"/>
      <c r="E98" s="75"/>
      <c r="F98" s="75"/>
      <c r="G98" s="76"/>
      <c r="H98" s="65"/>
      <c r="I98" s="64">
        <f>ROUND((I95*H98),0)</f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.75" customHeight="1" x14ac:dyDescent="0.25">
      <c r="A99" s="74" t="s">
        <v>63</v>
      </c>
      <c r="B99" s="75"/>
      <c r="C99" s="75"/>
      <c r="D99" s="75"/>
      <c r="E99" s="75"/>
      <c r="F99" s="75"/>
      <c r="G99" s="76"/>
      <c r="H99" s="65"/>
      <c r="I99" s="64">
        <f>ROUND((I95*H99),0)</f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customHeight="1" x14ac:dyDescent="0.25">
      <c r="A100" s="77" t="s">
        <v>64</v>
      </c>
      <c r="B100" s="78"/>
      <c r="C100" s="78"/>
      <c r="D100" s="78"/>
      <c r="E100" s="78"/>
      <c r="F100" s="78"/>
      <c r="G100" s="78"/>
      <c r="H100" s="79"/>
      <c r="I100" s="66">
        <f>ROUND(SUM(I97:I99),0)</f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.75" customHeight="1" x14ac:dyDescent="0.25">
      <c r="A101" s="80" t="s">
        <v>65</v>
      </c>
      <c r="B101" s="81"/>
      <c r="C101" s="81"/>
      <c r="D101" s="81"/>
      <c r="E101" s="81"/>
      <c r="F101" s="81"/>
      <c r="G101" s="82"/>
      <c r="H101" s="67">
        <v>0.19</v>
      </c>
      <c r="I101" s="64">
        <f>ROUND((I99*H101),0)</f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.75" customHeight="1" x14ac:dyDescent="0.25">
      <c r="A102" s="83" t="s">
        <v>66</v>
      </c>
      <c r="B102" s="84"/>
      <c r="C102" s="84"/>
      <c r="D102" s="84"/>
      <c r="E102" s="84"/>
      <c r="F102" s="84"/>
      <c r="G102" s="84"/>
      <c r="H102" s="85"/>
      <c r="I102" s="68">
        <f>ROUND(I100+I101,0)</f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.75" customHeight="1" thickBot="1" x14ac:dyDescent="0.3">
      <c r="A103" s="86" t="s">
        <v>67</v>
      </c>
      <c r="B103" s="87"/>
      <c r="C103" s="87"/>
      <c r="D103" s="87"/>
      <c r="E103" s="87"/>
      <c r="F103" s="87"/>
      <c r="G103" s="87"/>
      <c r="H103" s="87"/>
      <c r="I103" s="69">
        <f>ROUND(I95+I102,0)</f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.75" customHeight="1" x14ac:dyDescent="0.25">
      <c r="A104" s="2"/>
      <c r="B104" s="70"/>
      <c r="C104" s="7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5.75" customHeight="1" x14ac:dyDescent="0.25">
      <c r="A105" s="2"/>
      <c r="B105" s="70"/>
      <c r="C105" s="71"/>
      <c r="D105" s="1"/>
      <c r="E105" s="1"/>
      <c r="F105" s="3"/>
      <c r="G105" s="3"/>
      <c r="H105" s="3"/>
      <c r="I105" s="7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5.75" customHeight="1" x14ac:dyDescent="0.25">
      <c r="A106" s="2"/>
      <c r="B106" s="70"/>
      <c r="C106" s="71"/>
      <c r="D106" s="1"/>
      <c r="E106" s="1"/>
      <c r="F106" s="73"/>
      <c r="G106" s="73"/>
      <c r="H106" s="73"/>
      <c r="I106" s="7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5.75" customHeight="1" x14ac:dyDescent="0.25">
      <c r="A107" s="2"/>
      <c r="B107" s="70"/>
      <c r="C107" s="7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5.75" customHeight="1" x14ac:dyDescent="0.25">
      <c r="A108" s="2"/>
      <c r="B108" s="70"/>
      <c r="C108" s="71"/>
      <c r="D108" s="1"/>
      <c r="E108" s="1"/>
      <c r="F108" s="72"/>
      <c r="G108" s="72"/>
      <c r="H108" s="72"/>
      <c r="I108" s="7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5.75" customHeight="1" x14ac:dyDescent="0.25">
      <c r="A109" s="2"/>
      <c r="B109" s="70"/>
      <c r="C109" s="71"/>
      <c r="D109" s="1"/>
      <c r="E109" s="1"/>
      <c r="F109" s="48"/>
      <c r="G109" s="48"/>
      <c r="H109" s="48"/>
      <c r="I109" s="48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5.75" customHeight="1" x14ac:dyDescent="0.25">
      <c r="A110" s="2"/>
      <c r="B110" s="70"/>
      <c r="C110" s="7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5.75" customHeight="1" x14ac:dyDescent="0.25">
      <c r="A111" s="2"/>
      <c r="B111" s="70"/>
      <c r="C111" s="7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.75" customHeight="1" x14ac:dyDescent="0.25">
      <c r="A112" s="2"/>
      <c r="B112" s="70"/>
      <c r="C112" s="7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.75" customHeight="1" x14ac:dyDescent="0.25">
      <c r="A113" s="2"/>
      <c r="B113" s="70"/>
      <c r="C113" s="7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.75" customHeight="1" x14ac:dyDescent="0.25">
      <c r="A114" s="2"/>
      <c r="B114" s="70"/>
      <c r="C114" s="7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.75" customHeight="1" x14ac:dyDescent="0.25">
      <c r="A115" s="2"/>
      <c r="B115" s="70"/>
      <c r="C115" s="7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.75" customHeight="1" x14ac:dyDescent="0.25">
      <c r="A116" s="2"/>
      <c r="B116" s="70"/>
      <c r="C116" s="7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.75" customHeight="1" x14ac:dyDescent="0.25">
      <c r="A117" s="2"/>
      <c r="B117" s="70"/>
      <c r="C117" s="7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.75" customHeight="1" x14ac:dyDescent="0.25">
      <c r="A118" s="2"/>
      <c r="B118" s="70"/>
      <c r="C118" s="7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.75" customHeight="1" x14ac:dyDescent="0.25">
      <c r="A119" s="2"/>
      <c r="B119" s="70"/>
      <c r="C119" s="7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.75" customHeight="1" x14ac:dyDescent="0.25">
      <c r="A120" s="2"/>
      <c r="B120" s="70"/>
      <c r="C120" s="7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.75" customHeight="1" x14ac:dyDescent="0.25">
      <c r="A121" s="2"/>
      <c r="B121" s="70"/>
      <c r="C121" s="7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.75" customHeight="1" x14ac:dyDescent="0.25">
      <c r="A122" s="2"/>
      <c r="B122" s="70"/>
      <c r="C122" s="7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.75" customHeight="1" x14ac:dyDescent="0.25">
      <c r="A123" s="2"/>
      <c r="B123" s="70"/>
      <c r="C123" s="7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.75" customHeight="1" x14ac:dyDescent="0.25">
      <c r="A124" s="2"/>
      <c r="B124" s="70"/>
      <c r="C124" s="7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.75" customHeight="1" x14ac:dyDescent="0.25">
      <c r="A125" s="2"/>
      <c r="B125" s="70"/>
      <c r="C125" s="7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.75" customHeight="1" x14ac:dyDescent="0.25">
      <c r="A126" s="2"/>
      <c r="B126" s="70"/>
      <c r="C126" s="7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.75" customHeight="1" x14ac:dyDescent="0.25">
      <c r="A127" s="2"/>
      <c r="B127" s="70"/>
      <c r="C127" s="7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.75" customHeight="1" x14ac:dyDescent="0.25">
      <c r="A128" s="2"/>
      <c r="B128" s="70"/>
      <c r="C128" s="7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.75" customHeight="1" x14ac:dyDescent="0.25">
      <c r="A129" s="2"/>
      <c r="B129" s="70"/>
      <c r="C129" s="7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.75" customHeight="1" x14ac:dyDescent="0.25">
      <c r="A130" s="2"/>
      <c r="B130" s="70"/>
      <c r="C130" s="7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.75" customHeight="1" x14ac:dyDescent="0.25">
      <c r="A131" s="2"/>
      <c r="B131" s="70"/>
      <c r="C131" s="7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.75" customHeight="1" x14ac:dyDescent="0.25">
      <c r="A132" s="2"/>
      <c r="B132" s="70"/>
      <c r="C132" s="7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5.75" customHeight="1" x14ac:dyDescent="0.25">
      <c r="A133" s="2"/>
      <c r="B133" s="70"/>
      <c r="C133" s="7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.75" customHeight="1" x14ac:dyDescent="0.25">
      <c r="A134" s="2"/>
      <c r="B134" s="70"/>
      <c r="C134" s="7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.75" customHeight="1" x14ac:dyDescent="0.25">
      <c r="A135" s="2"/>
      <c r="B135" s="70"/>
      <c r="C135" s="7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.75" customHeight="1" x14ac:dyDescent="0.25">
      <c r="A136" s="2"/>
      <c r="B136" s="70"/>
      <c r="C136" s="7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.75" customHeight="1" x14ac:dyDescent="0.25">
      <c r="A137" s="2"/>
      <c r="B137" s="70"/>
      <c r="C137" s="7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.75" customHeight="1" x14ac:dyDescent="0.25">
      <c r="A138" s="2"/>
      <c r="B138" s="70"/>
      <c r="C138" s="7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5.75" customHeight="1" x14ac:dyDescent="0.25">
      <c r="A139" s="2"/>
      <c r="B139" s="70"/>
      <c r="C139" s="7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5.75" customHeight="1" x14ac:dyDescent="0.25">
      <c r="A140" s="2"/>
      <c r="B140" s="70"/>
      <c r="C140" s="7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5.75" customHeight="1" x14ac:dyDescent="0.25">
      <c r="A141" s="2"/>
      <c r="B141" s="70"/>
      <c r="C141" s="7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5.75" customHeight="1" x14ac:dyDescent="0.25">
      <c r="A142" s="2"/>
      <c r="B142" s="70"/>
      <c r="C142" s="7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.75" customHeight="1" x14ac:dyDescent="0.25">
      <c r="A143" s="2"/>
      <c r="B143" s="70"/>
      <c r="C143" s="7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5.75" customHeight="1" x14ac:dyDescent="0.25">
      <c r="A144" s="2"/>
      <c r="B144" s="70"/>
      <c r="C144" s="7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.75" customHeight="1" x14ac:dyDescent="0.25">
      <c r="A145" s="2"/>
      <c r="B145" s="70"/>
      <c r="C145" s="7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5.75" customHeight="1" x14ac:dyDescent="0.25">
      <c r="A146" s="2"/>
      <c r="B146" s="70"/>
      <c r="C146" s="7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 customHeight="1" x14ac:dyDescent="0.25">
      <c r="A147" s="2"/>
      <c r="B147" s="70"/>
      <c r="C147" s="7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 customHeight="1" x14ac:dyDescent="0.25">
      <c r="A148" s="2"/>
      <c r="B148" s="70"/>
      <c r="C148" s="7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.75" customHeight="1" x14ac:dyDescent="0.25">
      <c r="A149" s="2"/>
      <c r="B149" s="70"/>
      <c r="C149" s="7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.75" customHeight="1" x14ac:dyDescent="0.25">
      <c r="A150" s="2"/>
      <c r="B150" s="70"/>
      <c r="C150" s="7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.75" customHeight="1" x14ac:dyDescent="0.25">
      <c r="A151" s="2"/>
      <c r="B151" s="70"/>
      <c r="C151" s="7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.75" customHeight="1" x14ac:dyDescent="0.25">
      <c r="A152" s="2"/>
      <c r="B152" s="70"/>
      <c r="C152" s="7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.75" customHeight="1" x14ac:dyDescent="0.25">
      <c r="A153" s="2"/>
      <c r="B153" s="70"/>
      <c r="C153" s="7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.75" customHeight="1" x14ac:dyDescent="0.25">
      <c r="A154" s="2"/>
      <c r="B154" s="70"/>
      <c r="C154" s="7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.75" customHeight="1" x14ac:dyDescent="0.25">
      <c r="A155" s="2"/>
      <c r="B155" s="70"/>
      <c r="C155" s="7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.75" customHeight="1" x14ac:dyDescent="0.25">
      <c r="A156" s="2"/>
      <c r="B156" s="70"/>
      <c r="C156" s="7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.75" customHeight="1" x14ac:dyDescent="0.25">
      <c r="A157" s="2"/>
      <c r="B157" s="70"/>
      <c r="C157" s="7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.75" customHeight="1" x14ac:dyDescent="0.25">
      <c r="A158" s="2"/>
      <c r="B158" s="70"/>
      <c r="C158" s="7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.75" customHeight="1" x14ac:dyDescent="0.25">
      <c r="A159" s="2"/>
      <c r="B159" s="70"/>
      <c r="C159" s="7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.75" customHeight="1" x14ac:dyDescent="0.25">
      <c r="A160" s="2"/>
      <c r="B160" s="70"/>
      <c r="C160" s="7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.75" customHeight="1" x14ac:dyDescent="0.25">
      <c r="A161" s="2"/>
      <c r="B161" s="70"/>
      <c r="C161" s="7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.75" customHeight="1" x14ac:dyDescent="0.25">
      <c r="A162" s="2"/>
      <c r="B162" s="70"/>
      <c r="C162" s="7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.75" customHeight="1" x14ac:dyDescent="0.25">
      <c r="A163" s="2"/>
      <c r="B163" s="70"/>
      <c r="C163" s="7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.75" customHeight="1" x14ac:dyDescent="0.25">
      <c r="A164" s="2"/>
      <c r="B164" s="70"/>
      <c r="C164" s="7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.75" customHeight="1" x14ac:dyDescent="0.25">
      <c r="A165" s="2"/>
      <c r="B165" s="70"/>
      <c r="C165" s="7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.75" customHeight="1" x14ac:dyDescent="0.25">
      <c r="A166" s="2"/>
      <c r="B166" s="70"/>
      <c r="C166" s="7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.75" customHeight="1" x14ac:dyDescent="0.25">
      <c r="A167" s="2"/>
      <c r="B167" s="70"/>
      <c r="C167" s="7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.75" customHeight="1" x14ac:dyDescent="0.25">
      <c r="A168" s="2"/>
      <c r="B168" s="70"/>
      <c r="C168" s="7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.75" customHeight="1" x14ac:dyDescent="0.25">
      <c r="A169" s="2"/>
      <c r="B169" s="70"/>
      <c r="C169" s="7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 customHeight="1" x14ac:dyDescent="0.25">
      <c r="A170" s="2"/>
      <c r="B170" s="70"/>
      <c r="C170" s="7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.75" customHeight="1" x14ac:dyDescent="0.25">
      <c r="A171" s="2"/>
      <c r="B171" s="70"/>
      <c r="C171" s="7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.75" customHeight="1" x14ac:dyDescent="0.25">
      <c r="A172" s="2"/>
      <c r="B172" s="70"/>
      <c r="C172" s="7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 customHeight="1" x14ac:dyDescent="0.25">
      <c r="A173" s="2"/>
      <c r="B173" s="70"/>
      <c r="C173" s="7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.75" customHeight="1" x14ac:dyDescent="0.25">
      <c r="A174" s="2"/>
      <c r="B174" s="70"/>
      <c r="C174" s="7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.75" customHeight="1" x14ac:dyDescent="0.25">
      <c r="A175" s="2"/>
      <c r="B175" s="70"/>
      <c r="C175" s="7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 customHeight="1" x14ac:dyDescent="0.25">
      <c r="A176" s="2"/>
      <c r="B176" s="70"/>
      <c r="C176" s="7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.75" customHeight="1" x14ac:dyDescent="0.25">
      <c r="A177" s="2"/>
      <c r="B177" s="70"/>
      <c r="C177" s="7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.75" customHeight="1" x14ac:dyDescent="0.25">
      <c r="A178" s="2"/>
      <c r="B178" s="70"/>
      <c r="C178" s="7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 customHeight="1" x14ac:dyDescent="0.25">
      <c r="A179" s="2"/>
      <c r="B179" s="70"/>
      <c r="C179" s="7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.75" customHeight="1" x14ac:dyDescent="0.25">
      <c r="A180" s="2"/>
      <c r="B180" s="70"/>
      <c r="C180" s="7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.75" customHeight="1" x14ac:dyDescent="0.25">
      <c r="A181" s="2"/>
      <c r="B181" s="70"/>
      <c r="C181" s="7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.75" customHeight="1" x14ac:dyDescent="0.25">
      <c r="A182" s="2"/>
      <c r="B182" s="70"/>
      <c r="C182" s="7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.75" customHeight="1" x14ac:dyDescent="0.25">
      <c r="A183" s="2"/>
      <c r="B183" s="70"/>
      <c r="C183" s="7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.75" customHeight="1" x14ac:dyDescent="0.25">
      <c r="A184" s="2"/>
      <c r="B184" s="70"/>
      <c r="C184" s="7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.75" customHeight="1" x14ac:dyDescent="0.25">
      <c r="A185" s="2"/>
      <c r="B185" s="70"/>
      <c r="C185" s="7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.75" customHeight="1" x14ac:dyDescent="0.25">
      <c r="A186" s="2"/>
      <c r="B186" s="70"/>
      <c r="C186" s="7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 customHeight="1" x14ac:dyDescent="0.25">
      <c r="A187" s="2"/>
      <c r="B187" s="70"/>
      <c r="C187" s="7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.75" customHeight="1" x14ac:dyDescent="0.25">
      <c r="A188" s="2"/>
      <c r="B188" s="70"/>
      <c r="C188" s="7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.75" customHeight="1" x14ac:dyDescent="0.25">
      <c r="A189" s="2"/>
      <c r="B189" s="70"/>
      <c r="C189" s="7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5.75" customHeight="1" x14ac:dyDescent="0.25">
      <c r="A190" s="2"/>
      <c r="B190" s="70"/>
      <c r="C190" s="7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5.75" customHeight="1" x14ac:dyDescent="0.25">
      <c r="A191" s="2"/>
      <c r="B191" s="70"/>
      <c r="C191" s="7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.75" customHeight="1" x14ac:dyDescent="0.25">
      <c r="A192" s="2"/>
      <c r="B192" s="70"/>
      <c r="C192" s="7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.75" customHeight="1" x14ac:dyDescent="0.25">
      <c r="A193" s="2"/>
      <c r="B193" s="70"/>
      <c r="C193" s="7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.75" customHeight="1" x14ac:dyDescent="0.25">
      <c r="A194" s="2"/>
      <c r="B194" s="70"/>
      <c r="C194" s="7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.75" customHeight="1" x14ac:dyDescent="0.25">
      <c r="A195" s="2"/>
      <c r="B195" s="70"/>
      <c r="C195" s="7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 customHeight="1" x14ac:dyDescent="0.25">
      <c r="A196" s="2"/>
      <c r="B196" s="70"/>
      <c r="C196" s="7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.75" customHeight="1" x14ac:dyDescent="0.25">
      <c r="A197" s="2"/>
      <c r="B197" s="70"/>
      <c r="C197" s="7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.75" customHeight="1" x14ac:dyDescent="0.25">
      <c r="A198" s="2"/>
      <c r="B198" s="70"/>
      <c r="C198" s="7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.75" customHeight="1" x14ac:dyDescent="0.25">
      <c r="A199" s="2"/>
      <c r="B199" s="70"/>
      <c r="C199" s="7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 customHeight="1" x14ac:dyDescent="0.25">
      <c r="A200" s="2"/>
      <c r="B200" s="70"/>
      <c r="C200" s="7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 customHeight="1" x14ac:dyDescent="0.25">
      <c r="A201" s="2"/>
      <c r="B201" s="70"/>
      <c r="C201" s="7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.75" customHeight="1" x14ac:dyDescent="0.25">
      <c r="A202" s="2"/>
      <c r="B202" s="70"/>
      <c r="C202" s="7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.75" customHeight="1" x14ac:dyDescent="0.25">
      <c r="A203" s="2"/>
      <c r="B203" s="70"/>
      <c r="C203" s="7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.75" customHeight="1" x14ac:dyDescent="0.25">
      <c r="A204" s="2"/>
      <c r="B204" s="70"/>
      <c r="C204" s="7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.75" customHeight="1" x14ac:dyDescent="0.25">
      <c r="A205" s="2"/>
      <c r="B205" s="70"/>
      <c r="C205" s="7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.75" customHeight="1" x14ac:dyDescent="0.25">
      <c r="A206" s="2"/>
      <c r="B206" s="70"/>
      <c r="C206" s="7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.75" customHeight="1" x14ac:dyDescent="0.25">
      <c r="A207" s="2"/>
      <c r="B207" s="70"/>
      <c r="C207" s="7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.75" customHeight="1" x14ac:dyDescent="0.25">
      <c r="A208" s="2"/>
      <c r="B208" s="70"/>
      <c r="C208" s="7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.75" customHeight="1" x14ac:dyDescent="0.25">
      <c r="A209" s="2"/>
      <c r="B209" s="70"/>
      <c r="C209" s="7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.75" customHeight="1" x14ac:dyDescent="0.25">
      <c r="A210" s="2"/>
      <c r="B210" s="70"/>
      <c r="C210" s="7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.75" customHeight="1" x14ac:dyDescent="0.25">
      <c r="A211" s="2"/>
      <c r="B211" s="70"/>
      <c r="C211" s="7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.75" customHeight="1" x14ac:dyDescent="0.25">
      <c r="A212" s="2"/>
      <c r="B212" s="70"/>
      <c r="C212" s="7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.75" customHeight="1" x14ac:dyDescent="0.25">
      <c r="A213" s="2"/>
      <c r="B213" s="70"/>
      <c r="C213" s="7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.75" customHeight="1" x14ac:dyDescent="0.25">
      <c r="A214" s="2"/>
      <c r="B214" s="70"/>
      <c r="C214" s="7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.75" customHeight="1" x14ac:dyDescent="0.25">
      <c r="A215" s="2"/>
      <c r="B215" s="70"/>
      <c r="C215" s="7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.75" customHeight="1" x14ac:dyDescent="0.25">
      <c r="A216" s="2"/>
      <c r="B216" s="70"/>
      <c r="C216" s="7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.75" customHeight="1" x14ac:dyDescent="0.25">
      <c r="A217" s="2"/>
      <c r="B217" s="70"/>
      <c r="C217" s="7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.75" customHeight="1" x14ac:dyDescent="0.25">
      <c r="A218" s="2"/>
      <c r="B218" s="70"/>
      <c r="C218" s="7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5.75" customHeight="1" x14ac:dyDescent="0.25">
      <c r="A219" s="2"/>
      <c r="B219" s="70"/>
      <c r="C219" s="7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5.75" customHeight="1" x14ac:dyDescent="0.25">
      <c r="A220" s="2"/>
      <c r="B220" s="70"/>
      <c r="C220" s="7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5.75" customHeight="1" x14ac:dyDescent="0.25">
      <c r="A221" s="2"/>
      <c r="B221" s="70"/>
      <c r="C221" s="7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5.75" customHeight="1" x14ac:dyDescent="0.25">
      <c r="A222" s="2"/>
      <c r="B222" s="70"/>
      <c r="C222" s="7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5.75" customHeight="1" x14ac:dyDescent="0.25">
      <c r="A223" s="2"/>
      <c r="B223" s="70"/>
      <c r="C223" s="7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5.75" customHeight="1" x14ac:dyDescent="0.25">
      <c r="A224" s="2"/>
      <c r="B224" s="70"/>
      <c r="C224" s="7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5.75" customHeight="1" x14ac:dyDescent="0.25">
      <c r="A225" s="2"/>
      <c r="B225" s="70"/>
      <c r="C225" s="7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5.75" customHeight="1" x14ac:dyDescent="0.25">
      <c r="A226" s="2"/>
      <c r="B226" s="70"/>
      <c r="C226" s="7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5.75" customHeight="1" x14ac:dyDescent="0.25">
      <c r="A227" s="2"/>
      <c r="B227" s="70"/>
      <c r="C227" s="7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5.75" customHeight="1" x14ac:dyDescent="0.25">
      <c r="A228" s="2"/>
      <c r="B228" s="70"/>
      <c r="C228" s="7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5.75" customHeight="1" x14ac:dyDescent="0.25">
      <c r="A229" s="2"/>
      <c r="B229" s="70"/>
      <c r="C229" s="7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5.75" customHeight="1" x14ac:dyDescent="0.25">
      <c r="A230" s="2"/>
      <c r="B230" s="70"/>
      <c r="C230" s="7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5.75" customHeight="1" x14ac:dyDescent="0.25">
      <c r="A231" s="2"/>
      <c r="B231" s="70"/>
      <c r="C231" s="7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5.75" customHeight="1" x14ac:dyDescent="0.25">
      <c r="A232" s="2"/>
      <c r="B232" s="70"/>
      <c r="C232" s="7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5.75" customHeight="1" x14ac:dyDescent="0.25">
      <c r="A233" s="2"/>
      <c r="B233" s="70"/>
      <c r="C233" s="7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5.75" customHeight="1" x14ac:dyDescent="0.25">
      <c r="A234" s="2"/>
      <c r="B234" s="70"/>
      <c r="C234" s="7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5.75" customHeight="1" x14ac:dyDescent="0.25">
      <c r="A235" s="2"/>
      <c r="B235" s="70"/>
      <c r="C235" s="7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5.75" customHeight="1" x14ac:dyDescent="0.25">
      <c r="A236" s="2"/>
      <c r="B236" s="70"/>
      <c r="C236" s="7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5.75" customHeight="1" x14ac:dyDescent="0.25">
      <c r="A237" s="2"/>
      <c r="B237" s="70"/>
      <c r="C237" s="7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5.75" customHeight="1" x14ac:dyDescent="0.25">
      <c r="A238" s="2"/>
      <c r="B238" s="70"/>
      <c r="C238" s="7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5.75" customHeight="1" x14ac:dyDescent="0.25">
      <c r="A239" s="2"/>
      <c r="B239" s="70"/>
      <c r="C239" s="7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5.75" customHeight="1" x14ac:dyDescent="0.25">
      <c r="A240" s="2"/>
      <c r="B240" s="70"/>
      <c r="C240" s="7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5.75" customHeight="1" x14ac:dyDescent="0.25">
      <c r="A241" s="2"/>
      <c r="B241" s="70"/>
      <c r="C241" s="7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5.75" customHeight="1" x14ac:dyDescent="0.25">
      <c r="A242" s="2"/>
      <c r="B242" s="70"/>
      <c r="C242" s="7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5.75" customHeight="1" x14ac:dyDescent="0.25">
      <c r="A243" s="2"/>
      <c r="B243" s="70"/>
      <c r="C243" s="7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5.75" customHeight="1" x14ac:dyDescent="0.25">
      <c r="A244" s="2"/>
      <c r="B244" s="70"/>
      <c r="C244" s="7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5.75" customHeight="1" x14ac:dyDescent="0.25">
      <c r="A245" s="2"/>
      <c r="B245" s="70"/>
      <c r="C245" s="7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5.75" customHeight="1" x14ac:dyDescent="0.25">
      <c r="A246" s="2"/>
      <c r="B246" s="70"/>
      <c r="C246" s="7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5.75" customHeight="1" x14ac:dyDescent="0.25">
      <c r="A247" s="2"/>
      <c r="B247" s="70"/>
      <c r="C247" s="7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5.75" customHeight="1" x14ac:dyDescent="0.25">
      <c r="A248" s="2"/>
      <c r="B248" s="70"/>
      <c r="C248" s="7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5.75" customHeight="1" x14ac:dyDescent="0.25">
      <c r="A249" s="2"/>
      <c r="B249" s="70"/>
      <c r="C249" s="7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5.75" customHeight="1" x14ac:dyDescent="0.25">
      <c r="A250" s="2"/>
      <c r="B250" s="70"/>
      <c r="C250" s="7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5.75" customHeight="1" x14ac:dyDescent="0.25">
      <c r="A251" s="2"/>
      <c r="B251" s="70"/>
      <c r="C251" s="7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5.75" customHeight="1" x14ac:dyDescent="0.25">
      <c r="A252" s="2"/>
      <c r="B252" s="70"/>
      <c r="C252" s="7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5.75" customHeight="1" x14ac:dyDescent="0.25">
      <c r="A253" s="2"/>
      <c r="B253" s="70"/>
      <c r="C253" s="7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5.75" customHeight="1" x14ac:dyDescent="0.25">
      <c r="A254" s="2"/>
      <c r="B254" s="70"/>
      <c r="C254" s="7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5.75" customHeight="1" x14ac:dyDescent="0.25">
      <c r="A255" s="2"/>
      <c r="B255" s="70"/>
      <c r="C255" s="7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5.75" customHeight="1" x14ac:dyDescent="0.25">
      <c r="A256" s="2"/>
      <c r="B256" s="70"/>
      <c r="C256" s="7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5.75" customHeight="1" x14ac:dyDescent="0.25">
      <c r="A257" s="2"/>
      <c r="B257" s="70"/>
      <c r="C257" s="7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5.75" customHeight="1" x14ac:dyDescent="0.25">
      <c r="A258" s="2"/>
      <c r="B258" s="70"/>
      <c r="C258" s="7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5.75" customHeight="1" x14ac:dyDescent="0.25">
      <c r="A259" s="2"/>
      <c r="B259" s="70"/>
      <c r="C259" s="7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5.75" customHeight="1" x14ac:dyDescent="0.25">
      <c r="A260" s="2"/>
      <c r="B260" s="70"/>
      <c r="C260" s="7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5.75" customHeight="1" x14ac:dyDescent="0.25">
      <c r="A261" s="2"/>
      <c r="B261" s="70"/>
      <c r="C261" s="7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5.75" customHeight="1" x14ac:dyDescent="0.25">
      <c r="A262" s="2"/>
      <c r="B262" s="70"/>
      <c r="C262" s="7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5.75" customHeight="1" x14ac:dyDescent="0.25">
      <c r="A263" s="2"/>
      <c r="B263" s="70"/>
      <c r="C263" s="7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5.75" customHeight="1" x14ac:dyDescent="0.25">
      <c r="A264" s="2"/>
      <c r="B264" s="70"/>
      <c r="C264" s="7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5.75" customHeight="1" x14ac:dyDescent="0.25">
      <c r="A265" s="2"/>
      <c r="B265" s="70"/>
      <c r="C265" s="7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5.75" customHeight="1" x14ac:dyDescent="0.25">
      <c r="A266" s="2"/>
      <c r="B266" s="70"/>
      <c r="C266" s="7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5.75" customHeight="1" x14ac:dyDescent="0.25">
      <c r="A267" s="2"/>
      <c r="B267" s="70"/>
      <c r="C267" s="7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5.75" customHeight="1" x14ac:dyDescent="0.25">
      <c r="A268" s="2"/>
      <c r="B268" s="70"/>
      <c r="C268" s="7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5.75" customHeight="1" x14ac:dyDescent="0.25">
      <c r="A269" s="2"/>
      <c r="B269" s="70"/>
      <c r="C269" s="7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5.75" customHeight="1" x14ac:dyDescent="0.25">
      <c r="A270" s="2"/>
      <c r="B270" s="70"/>
      <c r="C270" s="7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5.75" customHeight="1" x14ac:dyDescent="0.25">
      <c r="A271" s="2"/>
      <c r="B271" s="70"/>
      <c r="C271" s="7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5.75" customHeight="1" x14ac:dyDescent="0.25">
      <c r="A272" s="2"/>
      <c r="B272" s="70"/>
      <c r="C272" s="7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5.75" customHeight="1" x14ac:dyDescent="0.25">
      <c r="A273" s="2"/>
      <c r="B273" s="70"/>
      <c r="C273" s="7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5.75" customHeight="1" x14ac:dyDescent="0.25">
      <c r="A274" s="2"/>
      <c r="B274" s="70"/>
      <c r="C274" s="7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5.75" customHeight="1" x14ac:dyDescent="0.25">
      <c r="A275" s="2"/>
      <c r="B275" s="70"/>
      <c r="C275" s="7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5.75" customHeight="1" x14ac:dyDescent="0.25">
      <c r="A276" s="2"/>
      <c r="B276" s="70"/>
      <c r="C276" s="7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5.75" customHeight="1" x14ac:dyDescent="0.25">
      <c r="A277" s="2"/>
      <c r="B277" s="70"/>
      <c r="C277" s="7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5.75" customHeight="1" x14ac:dyDescent="0.25">
      <c r="A278" s="2"/>
      <c r="B278" s="70"/>
      <c r="C278" s="7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5.75" customHeight="1" x14ac:dyDescent="0.25">
      <c r="A279" s="2"/>
      <c r="B279" s="70"/>
      <c r="C279" s="7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5.75" customHeight="1" x14ac:dyDescent="0.25">
      <c r="A280" s="2"/>
      <c r="B280" s="70"/>
      <c r="C280" s="7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5.75" customHeight="1" x14ac:dyDescent="0.25">
      <c r="A281" s="2"/>
      <c r="B281" s="70"/>
      <c r="C281" s="7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5.75" customHeight="1" x14ac:dyDescent="0.25">
      <c r="A282" s="2"/>
      <c r="B282" s="70"/>
      <c r="C282" s="7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5.75" customHeight="1" x14ac:dyDescent="0.25">
      <c r="A283" s="2"/>
      <c r="B283" s="70"/>
      <c r="C283" s="7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5.75" customHeight="1" x14ac:dyDescent="0.25">
      <c r="A284" s="2"/>
      <c r="B284" s="70"/>
      <c r="C284" s="7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5.75" customHeight="1" x14ac:dyDescent="0.25">
      <c r="A285" s="2"/>
      <c r="B285" s="70"/>
      <c r="C285" s="7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5.75" customHeight="1" x14ac:dyDescent="0.25">
      <c r="A286" s="2"/>
      <c r="B286" s="70"/>
      <c r="C286" s="7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5.75" customHeight="1" x14ac:dyDescent="0.25">
      <c r="A287" s="2"/>
      <c r="B287" s="70"/>
      <c r="C287" s="7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5.75" customHeight="1" x14ac:dyDescent="0.25">
      <c r="A288" s="2"/>
      <c r="B288" s="70"/>
      <c r="C288" s="7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5.75" customHeight="1" x14ac:dyDescent="0.25">
      <c r="A289" s="2"/>
      <c r="B289" s="70"/>
      <c r="C289" s="7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5.75" customHeight="1" x14ac:dyDescent="0.25">
      <c r="A290" s="2"/>
      <c r="B290" s="70"/>
      <c r="C290" s="7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5.75" customHeight="1" x14ac:dyDescent="0.25">
      <c r="A291" s="2"/>
      <c r="B291" s="70"/>
      <c r="C291" s="7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5.75" customHeight="1" x14ac:dyDescent="0.25">
      <c r="A292" s="2"/>
      <c r="B292" s="70"/>
      <c r="C292" s="7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5.75" customHeight="1" x14ac:dyDescent="0.25">
      <c r="A293" s="2"/>
      <c r="B293" s="70"/>
      <c r="C293" s="7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5.75" customHeight="1" x14ac:dyDescent="0.25">
      <c r="A294" s="2"/>
      <c r="B294" s="70"/>
      <c r="C294" s="7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5.75" customHeight="1" x14ac:dyDescent="0.25">
      <c r="A295" s="2"/>
      <c r="B295" s="70"/>
      <c r="C295" s="7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5.75" customHeight="1" x14ac:dyDescent="0.25">
      <c r="A296" s="2"/>
      <c r="B296" s="70"/>
      <c r="C296" s="7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5.75" customHeight="1" x14ac:dyDescent="0.25">
      <c r="A297" s="2"/>
      <c r="B297" s="70"/>
      <c r="C297" s="7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5.75" customHeight="1" x14ac:dyDescent="0.25">
      <c r="A298" s="2"/>
      <c r="B298" s="70"/>
      <c r="C298" s="7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5.75" customHeight="1" x14ac:dyDescent="0.25">
      <c r="A299" s="2"/>
      <c r="B299" s="70"/>
      <c r="C299" s="7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5.75" customHeight="1" x14ac:dyDescent="0.25">
      <c r="A300" s="2"/>
      <c r="B300" s="70"/>
      <c r="C300" s="7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5.75" customHeight="1" x14ac:dyDescent="0.25">
      <c r="A301" s="2"/>
      <c r="B301" s="70"/>
      <c r="C301" s="7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5.75" customHeight="1" x14ac:dyDescent="0.25">
      <c r="A302" s="2"/>
      <c r="B302" s="70"/>
      <c r="C302" s="7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5.75" customHeight="1" x14ac:dyDescent="0.25"/>
    <row r="304" spans="1:21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autoFilter ref="A4:I31" xr:uid="{00000000-0009-0000-0000-000000000000}"/>
  <mergeCells count="10">
    <mergeCell ref="A1:I1"/>
    <mergeCell ref="A2:I2"/>
    <mergeCell ref="A3:I3"/>
    <mergeCell ref="A97:G97"/>
    <mergeCell ref="A98:G98"/>
    <mergeCell ref="A99:G99"/>
    <mergeCell ref="A100:H100"/>
    <mergeCell ref="A101:G101"/>
    <mergeCell ref="A102:H102"/>
    <mergeCell ref="A103:H103"/>
  </mergeCells>
  <printOptions horizontalCentered="1"/>
  <pageMargins left="0.23622047244094491" right="0.23622047244094491" top="0.55118110236220474" bottom="0.55118110236220474" header="0" footer="0"/>
  <pageSetup paperSize="9" scale="70" orientation="landscape" r:id="rId1"/>
  <rowBreaks count="1" manualBreakCount="1">
    <brk id="7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Presupuesto</vt:lpstr>
      <vt:lpstr>'Formato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dcabrera</dc:creator>
  <cp:lastModifiedBy>Diana Carolina Cabrera Moreno</cp:lastModifiedBy>
  <cp:lastPrinted>2026-01-06T23:56:13Z</cp:lastPrinted>
  <dcterms:created xsi:type="dcterms:W3CDTF">2026-01-06T23:47:40Z</dcterms:created>
  <dcterms:modified xsi:type="dcterms:W3CDTF">2026-01-08T16:04:52Z</dcterms:modified>
</cp:coreProperties>
</file>